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Helsingfors II/"/>
    </mc:Choice>
  </mc:AlternateContent>
  <xr:revisionPtr revIDLastSave="35" documentId="14_{A6F837D9-ADAD-4D78-9D97-E3DDFF8D42B5}" xr6:coauthVersionLast="47" xr6:coauthVersionMax="47" xr10:uidLastSave="{EDA1C336-A001-4ECA-883F-06EA080B94DA}"/>
  <bookViews>
    <workbookView xWindow="-120" yWindow="-120" windowWidth="29040" windowHeight="15720" xr2:uid="{00000000-000D-0000-FFFF-FFFF00000000}"/>
  </bookViews>
  <sheets>
    <sheet name="Daily Summary" sheetId="1" r:id="rId1"/>
    <sheet name="12 Mar - 18 Mar 2025 " sheetId="27" r:id="rId2"/>
    <sheet name="5 Mar - 11 Mar 2025 " sheetId="26" r:id="rId3"/>
    <sheet name="26 Feb - 4 Mar 2025 " sheetId="25" r:id="rId4"/>
    <sheet name="19 Feb - 25 Feb 2025 " sheetId="24" r:id="rId5"/>
    <sheet name="12 Feb - 18 Feb 2025  " sheetId="23" r:id="rId6"/>
    <sheet name="5 Feb - 11 Feb 2025 " sheetId="22" r:id="rId7"/>
    <sheet name="29 Jan - 4 Feb 2025 " sheetId="21" r:id="rId8"/>
    <sheet name="22 Jan - 28 Jan 2025 " sheetId="20" r:id="rId9"/>
    <sheet name="15 Jan - 21 Jan 2025" sheetId="19" r:id="rId10"/>
    <sheet name="8 Jan - 14 Jan 2025 " sheetId="18" r:id="rId11"/>
    <sheet name="1 Jan - 7 Jan 2025 " sheetId="17" r:id="rId12"/>
    <sheet name="25 Dec - 31 Dec 2024" sheetId="16" r:id="rId13"/>
    <sheet name="18 Dec - 24 Dec 2024 " sheetId="15" r:id="rId14"/>
    <sheet name="11 Dec - 17 Dec 2024" sheetId="14" r:id="rId15"/>
    <sheet name="04 Dec - 10 Dec 2024" sheetId="13" r:id="rId16"/>
    <sheet name="27 Nov - 03 Dec 2024 " sheetId="12" r:id="rId17"/>
    <sheet name="19 Nov - 26 Nov 2024" sheetId="1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E75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E113" i="1" l="1"/>
  <c r="J72" i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<sst xmlns="http://schemas.openxmlformats.org/spreadsheetml/2006/main" count="5174" uniqueCount="627">
  <si>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</si>
  <si>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</si>
  <si>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</si>
  <si>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</si>
  <si>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</si>
  <si>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</si>
  <si>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</si>
  <si>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</si>
  <si>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</si>
  <si>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</si>
  <si>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</si>
  <si>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</si>
  <si>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</si>
  <si>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</si>
  <si>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</si>
  <si>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</si>
  <si>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</si>
  <si>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</si>
  <si>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</si>
  <si>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</si>
  <si>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</si>
  <si>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</si>
  <si>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</si>
  <si>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</si>
  <si>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</si>
  <si>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</si>
  <si>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</si>
  <si>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</si>
  <si>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</si>
  <si>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</si>
  <si>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</si>
  <si>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</si>
  <si>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</si>
  <si>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</si>
  <si>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</si>
  <si>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</si>
  <si>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</si>
  <si>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</si>
  <si>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</si>
  <si>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</si>
  <si>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</si>
  <si>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</si>
  <si>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</si>
  <si>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</si>
  <si>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</si>
  <si>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</si>
  <si>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</si>
  <si>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</si>
  <si>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</si>
  <si>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</si>
  <si>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</si>
  <si>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</si>
  <si>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</si>
  <si>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</si>
  <si>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</si>
  <si>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</si>
  <si>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</si>
  <si>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</si>
  <si>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</si>
  <si>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</si>
  <si>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</si>
  <si>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</si>
  <si>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</si>
  <si>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</si>
  <si>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</si>
  <si>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</si>
  <si>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</si>
  <si>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</si>
  <si>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</si>
  <si>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</si>
  <si>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</si>
  <si>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</si>
  <si>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</si>
  <si>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</si>
  <si>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</si>
  <si>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</si>
  <si>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</si>
  <si>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</si>
  <si>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</si>
  <si>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</si>
  <si>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</si>
  <si>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</si>
  <si>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</si>
  <si>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</si>
  <si>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</si>
  <si>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</si>
  <si>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</si>
  <si>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</si>
  <si>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</si>
  <si>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</si>
  <si>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</si>
  <si>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</si>
  <si>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</si>
  <si>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</si>
  <si>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</si>
  <si>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</si>
  <si>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</si>
  <si>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</si>
  <si>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</si>
  <si>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</si>
  <si>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</si>
  <si>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</si>
  <si>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</si>
  <si>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</si>
  <si>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</si>
  <si>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</si>
  <si>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</si>
  <si>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</si>
  <si>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</si>
  <si>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</si>
  <si>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</si>
  <si>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</si>
  <si>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</si>
  <si>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</si>
  <si>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</si>
  <si>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</si>
  <si>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</si>
  <si>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</si>
  <si>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</si>
  <si>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</si>
  <si>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</si>
  <si>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</si>
  <si>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</si>
  <si>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</si>
  <si>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</si>
  <si>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</si>
  <si>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</si>
  <si>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</si>
  <si>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</si>
  <si>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</si>
  <si>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</si>
  <si>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</si>
  <si>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</si>
  <si>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</si>
  <si>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</si>
  <si>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</si>
  <si>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</si>
  <si>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</si>
  <si>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</si>
  <si>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</si>
  <si>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</si>
  <si>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</si>
  <si>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</si>
  <si>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</si>
  <si>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</si>
  <si>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</si>
  <si>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</si>
  <si>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</si>
  <si>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</si>
  <si>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</si>
  <si>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</si>
  <si>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</si>
  <si>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</si>
  <si>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</si>
  <si>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</si>
  <si>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</si>
  <si>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</si>
  <si>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</si>
  <si>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</si>
  <si>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</si>
  <si>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</si>
  <si>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</si>
  <si>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</si>
  <si>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</si>
  <si>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</si>
  <si>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</si>
  <si>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</si>
  <si>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</si>
  <si>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</si>
  <si>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</si>
  <si>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</si>
  <si>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</si>
  <si>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</si>
  <si>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</si>
  <si>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</si>
  <si>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</si>
  <si>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</si>
  <si>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</si>
  <si>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</si>
  <si>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</si>
  <si>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</si>
  <si>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</si>
  <si>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</si>
  <si>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</si>
  <si>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</si>
  <si>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</si>
  <si>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</si>
  <si>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</si>
  <si>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</si>
  <si>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</si>
  <si>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</si>
  <si>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</si>
  <si>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</si>
  <si>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</si>
  <si>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</si>
  <si>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</si>
  <si>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</si>
  <si>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</si>
  <si>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</si>
  <si>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</si>
  <si>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</si>
  <si>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</si>
  <si>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</si>
  <si>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</si>
  <si>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</si>
  <si>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</si>
  <si>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</si>
  <si>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</si>
  <si>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</si>
  <si>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</si>
  <si>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</si>
  <si>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</si>
  <si>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</si>
  <si>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</si>
  <si>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</si>
  <si>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</si>
  <si>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</si>
  <si>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</si>
  <si>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</si>
  <si>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</si>
  <si>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</si>
  <si>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</si>
  <si>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</si>
  <si>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</si>
  <si>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</si>
  <si>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</si>
  <si>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</si>
  <si>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</si>
  <si>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</si>
  <si>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</si>
  <si>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</si>
  <si>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</si>
  <si>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</si>
  <si>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</si>
  <si>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</si>
  <si>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</si>
  <si>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</si>
  <si>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</si>
  <si>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</si>
  <si>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</si>
  <si>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</si>
  <si>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</si>
  <si>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</si>
  <si>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</si>
  <si>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</si>
  <si>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</si>
  <si>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</si>
  <si>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</si>
  <si>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</si>
  <si>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</si>
  <si>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</si>
  <si>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</si>
  <si>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</si>
  <si>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</si>
  <si>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</si>
  <si>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</si>
  <si>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</si>
  <si>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</si>
  <si>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</si>
  <si>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</si>
  <si>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</si>
  <si>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</si>
  <si>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</si>
  <si>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</si>
  <si>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</si>
  <si>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</si>
  <si>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</si>
  <si>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</si>
  <si>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</si>
  <si>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</si>
  <si>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</si>
  <si>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</si>
  <si>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</si>
  <si>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</si>
  <si>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</si>
  <si>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</si>
  <si>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</si>
  <si>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</si>
  <si>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</si>
  <si>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</si>
  <si>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</si>
  <si>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</si>
  <si>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</si>
  <si>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</si>
  <si>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</si>
  <si>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</si>
  <si>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</si>
  <si>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</si>
  <si>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</si>
  <si>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</si>
  <si>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</si>
  <si>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</si>
  <si>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</si>
  <si>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</si>
  <si>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</si>
  <si>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</si>
  <si>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</si>
  <si>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</si>
  <si>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</si>
  <si>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</si>
  <si>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</si>
  <si>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</si>
  <si>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</si>
  <si>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</si>
  <si>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</si>
  <si>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</si>
  <si>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</si>
  <si>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</si>
  <si>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</si>
  <si>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</si>
  <si>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</si>
  <si>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</si>
  <si>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</si>
  <si>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</si>
  <si>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</si>
  <si>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</si>
  <si>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</si>
  <si>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</si>
  <si>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</si>
  <si>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</si>
  <si>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</si>
  <si>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</si>
  <si>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</si>
  <si>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</si>
  <si>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</si>
  <si>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</si>
  <si>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</si>
  <si>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</si>
  <si>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</si>
  <si>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</si>
  <si>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</si>
  <si>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</si>
  <si>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</si>
  <si>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</si>
  <si>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</si>
  <si>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</si>
  <si>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</si>
  <si>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</si>
  <si>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</si>
  <si>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</si>
  <si>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</si>
  <si>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</si>
  <si>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</si>
  <si>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</si>
  <si>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</si>
  <si>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</si>
  <si>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</si>
  <si>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</si>
  <si>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</si>
  <si>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</si>
  <si>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</si>
  <si>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</si>
  <si>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</si>
  <si>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</si>
  <si>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</si>
  <si>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</si>
  <si>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</si>
  <si>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</si>
  <si>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</si>
  <si>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</si>
  <si>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</si>
  <si>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</si>
  <si>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</si>
  <si>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</si>
  <si>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</si>
  <si>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</si>
  <si>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</si>
  <si>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</si>
  <si>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</si>
  <si>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</si>
  <si>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</si>
  <si>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</si>
  <si>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</si>
  <si>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</si>
  <si>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</si>
  <si>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</si>
  <si>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</si>
  <si>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</si>
  <si>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</si>
  <si>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</si>
  <si>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</si>
  <si>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</si>
  <si>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</si>
  <si>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</si>
  <si>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</si>
  <si>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</si>
  <si>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</si>
  <si>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</si>
  <si>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</si>
  <si>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</si>
  <si>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</si>
  <si>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</si>
  <si>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</si>
  <si>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</si>
  <si>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</si>
  <si>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</si>
  <si>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</si>
  <si>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</si>
  <si>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</si>
  <si>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</si>
  <si>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</si>
  <si>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</si>
  <si>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</si>
  <si>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</si>
  <si>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</si>
  <si>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</si>
  <si>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</si>
  <si>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</si>
  <si>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</si>
  <si>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</si>
  <si>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</si>
  <si>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</si>
  <si>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</si>
  <si>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</si>
  <si>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</si>
  <si>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</si>
  <si>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</si>
  <si>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</si>
  <si>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</si>
  <si>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</si>
  <si>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</si>
  <si>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</si>
  <si>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</si>
  <si>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</si>
  <si>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</si>
  <si>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</si>
  <si>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</si>
  <si>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</si>
  <si>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</si>
  <si>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</si>
  <si>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</si>
  <si>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</si>
  <si>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</si>
  <si>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</si>
  <si>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</si>
  <si>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</si>
  <si>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</si>
  <si>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</si>
  <si>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</si>
  <si>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</si>
  <si>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</si>
  <si>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</si>
  <si>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</si>
  <si>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</si>
  <si>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</si>
  <si>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</si>
  <si>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</si>
  <si>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</si>
  <si>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</si>
  <si>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</si>
  <si>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</si>
  <si>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</si>
  <si>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</si>
  <si>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</si>
  <si>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</si>
  <si>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</si>
  <si>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</si>
  <si>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</si>
  <si>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</si>
  <si>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</si>
  <si>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</si>
  <si>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</si>
  <si>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</si>
  <si>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</si>
  <si>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</si>
  <si>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</si>
  <si>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</si>
  <si>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</si>
  <si>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</si>
  <si>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</si>
  <si>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</si>
  <si>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</si>
  <si>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</si>
  <si>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</si>
  <si>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</si>
  <si>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</si>
  <si>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</si>
  <si>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</si>
  <si>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</si>
  <si>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</si>
  <si>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</si>
  <si>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</si>
  <si>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</si>
  <si>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</si>
  <si>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</si>
  <si>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</si>
  <si>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</si>
  <si>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</si>
  <si>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</si>
  <si>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</si>
  <si>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</si>
  <si>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</si>
  <si>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</si>
  <si>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</si>
  <si>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</si>
  <si>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</si>
  <si>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</si>
  <si>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</si>
  <si>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</si>
  <si>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</si>
  <si>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</si>
  <si>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</si>
  <si>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</si>
  <si>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</si>
  <si>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</si>
  <si>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</si>
  <si>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</si>
  <si>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</si>
  <si>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</si>
  <si>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</si>
  <si>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</si>
  <si>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</si>
  <si>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</si>
  <si>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</si>
  <si>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</si>
  <si>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</si>
  <si>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</si>
  <si>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</si>
  <si>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</si>
  <si>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</si>
  <si>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</si>
  <si>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</si>
  <si>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</si>
  <si>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</si>
  <si>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</si>
  <si>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</si>
  <si>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</si>
  <si>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</si>
  <si>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</si>
  <si>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</si>
  <si>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</si>
  <si>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</si>
  <si>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</si>
  <si>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</si>
  <si>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</si>
  <si>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</si>
  <si>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</si>
  <si>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</si>
  <si>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</si>
  <si>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</si>
  <si>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</si>
  <si>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</si>
  <si>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</si>
  <si>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</si>
  <si>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</si>
  <si>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</si>
  <si>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</si>
  <si>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</si>
  <si>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</si>
  <si>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</si>
  <si>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</si>
  <si>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</si>
  <si>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</si>
  <si>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</si>
  <si>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</si>
  <si>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</si>
  <si>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</si>
  <si>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</si>
  <si>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1000000000000125457640174049560253440506300000009746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</si>
  <si>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</si>
  <si>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</si>
  <si>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</si>
  <si>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</si>
  <si>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</si>
  <si>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</si>
  <si>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</si>
  <si>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</si>
  <si>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</si>
  <si>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</si>
  <si>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</si>
  <si>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</si>
  <si>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</si>
  <si>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</si>
  <si>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</si>
  <si>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</si>
  <si>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</si>
  <si>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</si>
  <si>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</si>
  <si>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</si>
  <si>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</si>
  <si>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</si>
  <si>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</si>
  <si>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</si>
  <si>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</si>
  <si>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</si>
  <si>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</si>
  <si>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</si>
  <si>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</si>
  <si>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</si>
  <si>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</si>
  <si>
    <t>1000000000000125457640174116213709710749500000000723</t>
  </si>
  <si>
    <t>1000000000000125457640174117562584181710400000007544</t>
  </si>
  <si>
    <t>1000000000000125457640174118499072673772800000011465</t>
  </si>
  <si>
    <t>1000000000000125457640174119098549854845400000016443</t>
  </si>
  <si>
    <t>1000000000000125457640174125821273049570700000007016</t>
  </si>
  <si>
    <t>1000000000000125457640174125862480004566200000007133</t>
  </si>
  <si>
    <t>1000000000000125457640174125975467482792300000007596</t>
  </si>
  <si>
    <t>1000000000000125457640174126801695085728400000010933</t>
  </si>
  <si>
    <t>1000000000000125457640174127388287290565100000015576</t>
  </si>
  <si>
    <t>1000000000000125457640174133686625232173300000001631</t>
  </si>
  <si>
    <t>1000000000000125457640174134006349759431600000002836</t>
  </si>
  <si>
    <t>1000000000000125457640174134800768398553000000004987</t>
  </si>
  <si>
    <t>1000000000000125457640174159471149934525700000001076</t>
  </si>
  <si>
    <t>1000000000000125457640174161233278187114900000011241</t>
  </si>
  <si>
    <t>1000000000000125457640174161450404251076200000013844</t>
  </si>
  <si>
    <t>1000000000000125457640174161843315091836300000019696</t>
  </si>
  <si>
    <t>1000000000000125457640174161912643405136400000020697</t>
  </si>
  <si>
    <t>1000000000000125457640174161912643405136400000020698</t>
  </si>
  <si>
    <t>1000000000000125457640174162177414124504000000023010</t>
  </si>
  <si>
    <t>1000000000000125457640174162291416083873600000023851</t>
  </si>
  <si>
    <t>1000000000000125457640174162339417685000500000024227</t>
  </si>
  <si>
    <t>1000000000000125457640174168591837113636800000003360</t>
  </si>
  <si>
    <t>1000000000000125457640174169039882489051100000004952</t>
  </si>
  <si>
    <t>1000000000000125457640174170424351995072900000013997</t>
  </si>
  <si>
    <t>1000000000000125457640174170749234854720100000018364</t>
  </si>
  <si>
    <t>1000000000000125457640174178796431736906100000024047</t>
  </si>
  <si>
    <t>1000000000000125457640174178796431736906100000024046</t>
  </si>
  <si>
    <t>1000000000000125457640174177258886090705400000003945</t>
  </si>
  <si>
    <t>1000000000000125457640174177130583672313100000003035</t>
  </si>
  <si>
    <t>1000000000000125457640174222616430712762000000017773</t>
  </si>
  <si>
    <t>1000000000000125457640174222616237323667700000017770</t>
  </si>
  <si>
    <t>1000000000000125457640174222595426949587800000017671</t>
  </si>
  <si>
    <t>1000000000000125457640174221487520170497300000009307</t>
  </si>
  <si>
    <t>1000000000000125457640174231190269725771800000019788</t>
  </si>
  <si>
    <t>1000000000000125457640174231188963363234400000019780</t>
  </si>
  <si>
    <t>1000000000000125457640174231015390572233400000018163</t>
  </si>
  <si>
    <t>1000000000000125457640174228578074790201100000000946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</si>
</sst>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2008437-2E48-4AAD-A97D-2107725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324282E-BFB0-4FF7-A9AC-C726A8B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66" zoomScale="80" zoomScaleNormal="80" workbookViewId="0">
      <selection activeCell="A93" sqref="A93"/>
    </sheetView>
  </sheetViews>
  <sheetFormatPr defaultColWidth="9" defaultRowHeight="15" x14ac:dyDescent="0.2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3" ht="21" x14ac:dyDescent="0.35">
      <c r="B2" s="9" t="s">
        <v>32</v>
      </c>
    </row>
    <row r="4" spans="1:13" x14ac:dyDescent="0.25">
      <c r="B4" s="10" t="s">
        <v>0</v>
      </c>
      <c r="C4" s="11"/>
    </row>
    <row r="5" spans="1:13" x14ac:dyDescent="0.25">
      <c r="B5" s="12" t="s">
        <v>1</v>
      </c>
      <c r="C5" s="13">
        <v>45615</v>
      </c>
    </row>
    <row r="6" spans="1:13" x14ac:dyDescent="0.25">
      <c r="B6" s="12" t="s">
        <v>11</v>
      </c>
      <c r="C6" s="14">
        <f>E113</f>
        <v>814213.23540000001</v>
      </c>
    </row>
    <row r="7" spans="1:13" x14ac:dyDescent="0.25">
      <c r="B7" s="12" t="s">
        <v>31</v>
      </c>
      <c r="C7" s="14">
        <f>C113</f>
        <v>162732</v>
      </c>
    </row>
    <row r="8" spans="1:13" x14ac:dyDescent="0.25">
      <c r="B8" s="16" t="s">
        <v>2</v>
      </c>
      <c r="C8" s="15">
        <f>C7/200000</f>
        <v>0.81366000000000005</v>
      </c>
      <c r="G8" s="6"/>
    </row>
    <row r="9" spans="1:13" ht="15.75" thickBot="1" x14ac:dyDescent="0.3">
      <c r="C9" s="23"/>
    </row>
    <row r="10" spans="1:13" s="21" customFormat="1" ht="29.45" customHeight="1" thickBot="1" x14ac:dyDescent="0.3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3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.75" thickBot="1" x14ac:dyDescent="0.3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2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2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2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2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.75" thickBot="1" x14ac:dyDescent="0.3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2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2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2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2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.75" thickBot="1" x14ac:dyDescent="0.3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2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2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2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2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.75" thickBot="1" x14ac:dyDescent="0.3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2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2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2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2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.75" thickBot="1" x14ac:dyDescent="0.3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2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2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2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2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.75" thickBot="1" x14ac:dyDescent="0.3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2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2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2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2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.75" thickBot="1" x14ac:dyDescent="0.3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2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2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2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2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.75" thickBot="1" x14ac:dyDescent="0.3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2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2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2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2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.75" thickBot="1" x14ac:dyDescent="0.3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2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2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2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2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.75" thickBot="1" x14ac:dyDescent="0.3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2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2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2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2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.75" thickBot="1" x14ac:dyDescent="0.3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2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2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2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2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.75" thickBot="1" x14ac:dyDescent="0.3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2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2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2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2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.75" thickBot="1" x14ac:dyDescent="0.3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x14ac:dyDescent="0.25">
      <c r="B73" s="81">
        <v>45700</v>
      </c>
      <c r="C73" s="49">
        <v>2050</v>
      </c>
      <c r="D73" s="42">
        <v>5.0495000000000001</v>
      </c>
      <c r="E73" s="59">
        <f>D73*C73</f>
        <v>10351.475</v>
      </c>
      <c r="F73" s="49">
        <v>2050</v>
      </c>
      <c r="G73" s="46">
        <v>5.0495000000000001</v>
      </c>
      <c r="H73" s="49">
        <v>0</v>
      </c>
      <c r="I73" s="46">
        <v>0</v>
      </c>
      <c r="J73" s="46"/>
      <c r="K73" s="39"/>
    </row>
    <row r="74" spans="1:11" x14ac:dyDescent="0.25">
      <c r="B74" s="81">
        <v>45701</v>
      </c>
      <c r="C74" s="49">
        <v>1600</v>
      </c>
      <c r="D74" s="42">
        <v>5.0556000000000001</v>
      </c>
      <c r="E74" s="59">
        <f t="shared" ref="E74:E112" si="1">D74*C74</f>
        <v>8088.96</v>
      </c>
      <c r="F74" s="49">
        <v>1600</v>
      </c>
      <c r="G74" s="46">
        <v>5.0556000000000001</v>
      </c>
      <c r="H74" s="41">
        <v>0</v>
      </c>
      <c r="I74" s="42">
        <v>0</v>
      </c>
      <c r="J74" s="57"/>
      <c r="K74" s="39"/>
    </row>
    <row r="75" spans="1:11" x14ac:dyDescent="0.25">
      <c r="B75" s="81">
        <v>45702</v>
      </c>
      <c r="C75" s="49">
        <v>2189</v>
      </c>
      <c r="D75" s="42">
        <v>5.0091000000000001</v>
      </c>
      <c r="E75" s="59">
        <f t="shared" si="1"/>
        <v>10964.919900000001</v>
      </c>
      <c r="F75" s="49">
        <v>2189</v>
      </c>
      <c r="G75" s="46">
        <v>5.0091000000000001</v>
      </c>
      <c r="H75" s="41">
        <v>0</v>
      </c>
      <c r="I75" s="42">
        <v>0</v>
      </c>
      <c r="J75" s="57"/>
      <c r="K75" s="39"/>
    </row>
    <row r="76" spans="1:11" x14ac:dyDescent="0.25">
      <c r="B76" s="81">
        <v>45705</v>
      </c>
      <c r="C76" s="49">
        <v>2350</v>
      </c>
      <c r="D76" s="42">
        <v>5.0449000000000002</v>
      </c>
      <c r="E76" s="59">
        <f t="shared" si="1"/>
        <v>11855.515000000001</v>
      </c>
      <c r="F76" s="49">
        <v>2350</v>
      </c>
      <c r="G76" s="46">
        <v>5.0449000000000002</v>
      </c>
      <c r="H76" s="41">
        <v>0</v>
      </c>
      <c r="I76" s="46">
        <v>0</v>
      </c>
      <c r="J76" s="46"/>
      <c r="K76" s="39"/>
    </row>
    <row r="77" spans="1:11" ht="15.75" thickBot="1" x14ac:dyDescent="0.3">
      <c r="B77" s="74">
        <v>45706</v>
      </c>
      <c r="C77" s="43">
        <v>2100</v>
      </c>
      <c r="D77" s="47">
        <v>4.9762000000000004</v>
      </c>
      <c r="E77" s="60">
        <f t="shared" si="1"/>
        <v>10450.02</v>
      </c>
      <c r="F77" s="43">
        <v>2100</v>
      </c>
      <c r="G77" s="48">
        <v>4.9762000000000004</v>
      </c>
      <c r="H77" s="43">
        <v>0</v>
      </c>
      <c r="I77" s="47">
        <v>0</v>
      </c>
      <c r="J77" s="71">
        <f>SUM(E73:E77)/SUM(C73:C77)</f>
        <v>5.0258421518126166</v>
      </c>
      <c r="K77" s="39"/>
    </row>
    <row r="78" spans="1:11" x14ac:dyDescent="0.25">
      <c r="B78" s="81">
        <v>45707</v>
      </c>
      <c r="C78" s="49">
        <v>2300</v>
      </c>
      <c r="D78" s="42">
        <v>4.9795999999999996</v>
      </c>
      <c r="E78" s="59">
        <f t="shared" si="1"/>
        <v>11453.08</v>
      </c>
      <c r="F78" s="49">
        <v>2300</v>
      </c>
      <c r="G78" s="46">
        <v>4.9795999999999996</v>
      </c>
      <c r="H78" s="49">
        <v>0</v>
      </c>
      <c r="I78" s="46">
        <v>0</v>
      </c>
      <c r="J78" s="46"/>
      <c r="K78" s="39"/>
    </row>
    <row r="79" spans="1:11" x14ac:dyDescent="0.25">
      <c r="B79" s="81">
        <v>45708</v>
      </c>
      <c r="C79" s="49">
        <v>2300</v>
      </c>
      <c r="D79" s="42">
        <v>4.9915000000000003</v>
      </c>
      <c r="E79" s="59">
        <f t="shared" si="1"/>
        <v>11480.45</v>
      </c>
      <c r="F79" s="49">
        <v>2300</v>
      </c>
      <c r="G79" s="46">
        <v>4.9915000000000003</v>
      </c>
      <c r="H79" s="41">
        <v>0</v>
      </c>
      <c r="I79" s="42">
        <v>0</v>
      </c>
      <c r="J79" s="57"/>
      <c r="K79" s="39"/>
    </row>
    <row r="80" spans="1:11" x14ac:dyDescent="0.25">
      <c r="B80" s="81">
        <v>45709</v>
      </c>
      <c r="C80" s="49">
        <v>1766</v>
      </c>
      <c r="D80" s="42">
        <v>4.8525999999999998</v>
      </c>
      <c r="E80" s="59">
        <f t="shared" si="1"/>
        <v>8569.6916000000001</v>
      </c>
      <c r="F80" s="49">
        <v>1766</v>
      </c>
      <c r="G80" s="46">
        <v>4.8525999999999998</v>
      </c>
      <c r="H80" s="41">
        <v>0</v>
      </c>
      <c r="I80" s="42">
        <v>0</v>
      </c>
      <c r="J80" s="57"/>
      <c r="K80" s="39"/>
    </row>
    <row r="81" spans="2:11" x14ac:dyDescent="0.25">
      <c r="B81" s="81">
        <v>45712</v>
      </c>
      <c r="C81" s="49">
        <v>1250</v>
      </c>
      <c r="D81" s="42">
        <v>4.9589999999999996</v>
      </c>
      <c r="E81" s="59">
        <f t="shared" si="1"/>
        <v>6198.7499999999991</v>
      </c>
      <c r="F81" s="49">
        <v>1250</v>
      </c>
      <c r="G81" s="46">
        <v>4.9589999999999996</v>
      </c>
      <c r="H81" s="41">
        <v>0</v>
      </c>
      <c r="I81" s="46">
        <v>0</v>
      </c>
      <c r="J81" s="46"/>
      <c r="K81" s="39"/>
    </row>
    <row r="82" spans="2:11" ht="15.75" thickBot="1" x14ac:dyDescent="0.3">
      <c r="B82" s="74">
        <v>45713</v>
      </c>
      <c r="C82" s="43">
        <v>2250</v>
      </c>
      <c r="D82" s="47">
        <v>4.8089000000000004</v>
      </c>
      <c r="E82" s="60">
        <f t="shared" si="1"/>
        <v>10820.025000000001</v>
      </c>
      <c r="F82" s="43">
        <v>2250</v>
      </c>
      <c r="G82" s="48">
        <v>4.8089000000000004</v>
      </c>
      <c r="H82" s="43">
        <v>0</v>
      </c>
      <c r="I82" s="47">
        <v>0</v>
      </c>
      <c r="J82" s="71">
        <f>SUM(E78:E82)/SUM(C78:C82)</f>
        <v>4.9181022298803976</v>
      </c>
      <c r="K82" s="39"/>
    </row>
    <row r="83" spans="2:11" x14ac:dyDescent="0.25">
      <c r="B83" s="81">
        <v>45714</v>
      </c>
      <c r="C83" s="49">
        <v>2300</v>
      </c>
      <c r="D83" s="42">
        <v>4.9226000000000001</v>
      </c>
      <c r="E83" s="59">
        <f t="shared" si="1"/>
        <v>11321.98</v>
      </c>
      <c r="F83" s="49">
        <v>2300</v>
      </c>
      <c r="G83" s="46">
        <v>4.9226000000000001</v>
      </c>
      <c r="H83" s="49">
        <v>0</v>
      </c>
      <c r="I83" s="46">
        <v>0</v>
      </c>
      <c r="J83" s="46"/>
      <c r="K83" s="39"/>
    </row>
    <row r="84" spans="2:11" x14ac:dyDescent="0.25">
      <c r="B84" s="81">
        <v>45715</v>
      </c>
      <c r="C84" s="49">
        <v>2305</v>
      </c>
      <c r="D84" s="42">
        <v>4.8742000000000001</v>
      </c>
      <c r="E84" s="59">
        <f t="shared" si="1"/>
        <v>11235.031000000001</v>
      </c>
      <c r="F84" s="49">
        <v>2305</v>
      </c>
      <c r="G84" s="46">
        <v>4.8742000000000001</v>
      </c>
      <c r="H84" s="41">
        <v>0</v>
      </c>
      <c r="I84" s="42">
        <v>0</v>
      </c>
      <c r="J84" s="57"/>
      <c r="K84" s="39"/>
    </row>
    <row r="85" spans="2:11" x14ac:dyDescent="0.25">
      <c r="B85" s="81">
        <v>45716</v>
      </c>
      <c r="C85" s="49">
        <v>1800</v>
      </c>
      <c r="D85" s="42">
        <v>4.8949999999999996</v>
      </c>
      <c r="E85" s="59">
        <f t="shared" si="1"/>
        <v>8811</v>
      </c>
      <c r="F85" s="49">
        <v>1800</v>
      </c>
      <c r="G85" s="46">
        <v>4.8949999999999996</v>
      </c>
      <c r="H85" s="41">
        <v>0</v>
      </c>
      <c r="I85" s="42">
        <v>0</v>
      </c>
      <c r="J85" s="57"/>
      <c r="K85" s="39"/>
    </row>
    <row r="86" spans="2:11" x14ac:dyDescent="0.25">
      <c r="B86" s="81">
        <v>45719</v>
      </c>
      <c r="C86" s="49">
        <v>2300</v>
      </c>
      <c r="D86" s="42">
        <v>4.9051999999999998</v>
      </c>
      <c r="E86" s="59">
        <f t="shared" si="1"/>
        <v>11281.96</v>
      </c>
      <c r="F86" s="49">
        <v>2300</v>
      </c>
      <c r="G86" s="46">
        <v>4.9051999999999998</v>
      </c>
      <c r="H86" s="41">
        <v>0</v>
      </c>
      <c r="I86" s="46">
        <v>0</v>
      </c>
      <c r="J86" s="46"/>
      <c r="K86" s="39"/>
    </row>
    <row r="87" spans="2:11" ht="15.75" thickBot="1" x14ac:dyDescent="0.3">
      <c r="B87" s="74">
        <v>45720</v>
      </c>
      <c r="C87" s="43">
        <v>2100</v>
      </c>
      <c r="D87" s="47">
        <v>4.8776000000000002</v>
      </c>
      <c r="E87" s="60">
        <f t="shared" si="1"/>
        <v>10242.960000000001</v>
      </c>
      <c r="F87" s="43">
        <v>2100</v>
      </c>
      <c r="G87" s="48">
        <v>4.8776000000000002</v>
      </c>
      <c r="H87" s="43">
        <v>0</v>
      </c>
      <c r="I87" s="47">
        <v>0</v>
      </c>
      <c r="J87" s="71">
        <f>SUM(E83:E87)/SUM(C83:C87)</f>
        <v>4.8952273021749191</v>
      </c>
      <c r="K87" s="39"/>
    </row>
    <row r="88" spans="2:11" x14ac:dyDescent="0.25">
      <c r="B88" s="81">
        <v>45721</v>
      </c>
      <c r="C88" s="49">
        <v>1101</v>
      </c>
      <c r="D88" s="42">
        <v>4.9189999999999996</v>
      </c>
      <c r="E88" s="59">
        <f t="shared" si="1"/>
        <v>5415.8189999999995</v>
      </c>
      <c r="F88" s="49">
        <v>1101</v>
      </c>
      <c r="G88" s="46">
        <v>4.9189999999999996</v>
      </c>
      <c r="H88" s="49">
        <v>0</v>
      </c>
      <c r="I88" s="46">
        <v>0</v>
      </c>
      <c r="J88" s="46"/>
      <c r="K88" s="39"/>
    </row>
    <row r="89" spans="2:11" x14ac:dyDescent="0.25">
      <c r="B89" s="81">
        <v>45722</v>
      </c>
      <c r="C89" s="49">
        <v>2100</v>
      </c>
      <c r="D89" s="42">
        <v>4.8474000000000004</v>
      </c>
      <c r="E89" s="59">
        <f t="shared" si="1"/>
        <v>10179.540000000001</v>
      </c>
      <c r="F89" s="49">
        <v>2100</v>
      </c>
      <c r="G89" s="46">
        <v>4.8474000000000004</v>
      </c>
      <c r="H89" s="41">
        <v>0</v>
      </c>
      <c r="I89" s="42">
        <v>0</v>
      </c>
      <c r="J89" s="57"/>
      <c r="K89" s="39"/>
    </row>
    <row r="90" spans="2:11" x14ac:dyDescent="0.25">
      <c r="B90" s="81">
        <v>45723</v>
      </c>
      <c r="C90" s="49">
        <v>1250</v>
      </c>
      <c r="D90" s="42">
        <v>4.8632</v>
      </c>
      <c r="E90" s="59">
        <f t="shared" si="1"/>
        <v>6079</v>
      </c>
      <c r="F90" s="49">
        <v>1250</v>
      </c>
      <c r="G90" s="46">
        <v>4.8632</v>
      </c>
      <c r="H90" s="41">
        <v>0</v>
      </c>
      <c r="I90" s="42">
        <v>0</v>
      </c>
      <c r="J90" s="57"/>
      <c r="K90" s="39"/>
    </row>
    <row r="91" spans="2:11" x14ac:dyDescent="0.25">
      <c r="B91" s="81">
        <v>45726</v>
      </c>
      <c r="C91" s="49">
        <v>1552</v>
      </c>
      <c r="D91" s="42">
        <v>4.8606999999999996</v>
      </c>
      <c r="E91" s="59">
        <f t="shared" si="1"/>
        <v>7543.8063999999995</v>
      </c>
      <c r="F91" s="49">
        <v>1552</v>
      </c>
      <c r="G91" s="46">
        <v>4.8606999999999996</v>
      </c>
      <c r="H91" s="41">
        <v>0</v>
      </c>
      <c r="I91" s="46">
        <v>0</v>
      </c>
      <c r="J91" s="46"/>
      <c r="K91" s="39"/>
    </row>
    <row r="92" spans="2:11" ht="15.75" thickBot="1" x14ac:dyDescent="0.3">
      <c r="B92" s="74">
        <v>45727</v>
      </c>
      <c r="C92" s="43">
        <v>1700</v>
      </c>
      <c r="D92" s="47">
        <v>4.8559000000000001</v>
      </c>
      <c r="E92" s="60">
        <f t="shared" si="1"/>
        <v>8255.0300000000007</v>
      </c>
      <c r="F92" s="43">
        <v>1700</v>
      </c>
      <c r="G92" s="48">
        <v>4.8559000000000001</v>
      </c>
      <c r="H92" s="43">
        <v>0</v>
      </c>
      <c r="I92" s="47">
        <v>0</v>
      </c>
      <c r="J92" s="71">
        <f>SUM(E88:E92)/SUM(C88:C92)</f>
        <v>4.8647533947812533</v>
      </c>
      <c r="K92" s="39"/>
    </row>
    <row r="93" spans="2:11" x14ac:dyDescent="0.25">
      <c r="B93" s="81">
        <v>45728</v>
      </c>
      <c r="C93" s="49">
        <v>1750</v>
      </c>
      <c r="D93" s="42">
        <v>4.7992999999999997</v>
      </c>
      <c r="E93" s="59">
        <f t="shared" si="1"/>
        <v>8398.7749999999996</v>
      </c>
      <c r="F93" s="49">
        <v>1250</v>
      </c>
      <c r="G93" s="46">
        <v>4.7992999999999997</v>
      </c>
      <c r="H93" s="49">
        <v>0</v>
      </c>
      <c r="I93" s="46">
        <v>0</v>
      </c>
      <c r="J93" s="46"/>
      <c r="K93" s="39"/>
    </row>
    <row r="94" spans="2:11" x14ac:dyDescent="0.25">
      <c r="B94" s="81">
        <v>45729</v>
      </c>
      <c r="C94" s="49">
        <v>1700</v>
      </c>
      <c r="D94" s="42">
        <v>4.82</v>
      </c>
      <c r="E94" s="59">
        <f t="shared" si="1"/>
        <v>8194</v>
      </c>
      <c r="F94" s="49">
        <v>1700</v>
      </c>
      <c r="G94" s="46">
        <v>4.82</v>
      </c>
      <c r="H94" s="41">
        <v>0</v>
      </c>
      <c r="I94" s="42">
        <v>0</v>
      </c>
      <c r="J94" s="57"/>
      <c r="K94" s="39"/>
    </row>
    <row r="95" spans="2:11" x14ac:dyDescent="0.25">
      <c r="B95" s="81">
        <v>45730</v>
      </c>
      <c r="C95" s="49">
        <v>500</v>
      </c>
      <c r="D95" s="42">
        <v>4.79</v>
      </c>
      <c r="E95" s="59">
        <f t="shared" si="1"/>
        <v>2395</v>
      </c>
      <c r="F95" s="49">
        <v>500</v>
      </c>
      <c r="G95" s="46">
        <v>4.79</v>
      </c>
      <c r="H95" s="41">
        <v>0</v>
      </c>
      <c r="I95" s="42">
        <v>0</v>
      </c>
      <c r="J95" s="57"/>
      <c r="K95" s="39"/>
    </row>
    <row r="96" spans="2:11" x14ac:dyDescent="0.25">
      <c r="B96" s="81">
        <v>45733</v>
      </c>
      <c r="C96" s="49">
        <v>1400</v>
      </c>
      <c r="D96" s="42">
        <v>4.8230000000000004</v>
      </c>
      <c r="E96" s="59">
        <f t="shared" si="1"/>
        <v>6752.2000000000007</v>
      </c>
      <c r="F96" s="49">
        <v>1400</v>
      </c>
      <c r="G96" s="46">
        <v>4.8230000000000004</v>
      </c>
      <c r="H96" s="41">
        <v>0</v>
      </c>
      <c r="I96" s="46">
        <v>0</v>
      </c>
      <c r="J96" s="46"/>
      <c r="K96" s="39"/>
    </row>
    <row r="97" spans="2:11" ht="15.75" thickBot="1" x14ac:dyDescent="0.3">
      <c r="B97" s="74">
        <v>45734</v>
      </c>
      <c r="C97" s="43">
        <v>1200</v>
      </c>
      <c r="D97" s="47">
        <v>4.8365</v>
      </c>
      <c r="E97" s="60">
        <f t="shared" si="1"/>
        <v>5803.8</v>
      </c>
      <c r="F97" s="43">
        <v>1200</v>
      </c>
      <c r="G97" s="48">
        <v>4.8365</v>
      </c>
      <c r="H97" s="43">
        <v>0</v>
      </c>
      <c r="I97" s="47">
        <v>0</v>
      </c>
      <c r="J97" s="71">
        <f>SUM(E93:E97)/SUM(C93:C97)</f>
        <v>4.8158435114503817</v>
      </c>
      <c r="K97" s="39"/>
    </row>
    <row r="98" spans="2:11" hidden="1" x14ac:dyDescent="0.25">
      <c r="B98" s="81">
        <v>45735</v>
      </c>
      <c r="C98" s="49"/>
      <c r="D98" s="42"/>
      <c r="E98" s="59">
        <f t="shared" si="1"/>
        <v>0</v>
      </c>
      <c r="F98" s="49"/>
      <c r="G98" s="46"/>
      <c r="H98" s="49">
        <v>0</v>
      </c>
      <c r="I98" s="46">
        <v>0</v>
      </c>
      <c r="J98" s="46"/>
      <c r="K98" s="39"/>
    </row>
    <row r="99" spans="2:11" hidden="1" x14ac:dyDescent="0.25">
      <c r="B99" s="81">
        <v>45736</v>
      </c>
      <c r="C99" s="49"/>
      <c r="D99" s="42"/>
      <c r="E99" s="59">
        <f t="shared" si="1"/>
        <v>0</v>
      </c>
      <c r="F99" s="49"/>
      <c r="G99" s="46"/>
      <c r="H99" s="41">
        <v>0</v>
      </c>
      <c r="I99" s="42">
        <v>0</v>
      </c>
      <c r="J99" s="57"/>
      <c r="K99" s="39"/>
    </row>
    <row r="100" spans="2:11" hidden="1" x14ac:dyDescent="0.25">
      <c r="B100" s="81">
        <v>45737</v>
      </c>
      <c r="C100" s="49"/>
      <c r="D100" s="42"/>
      <c r="E100" s="59">
        <f t="shared" si="1"/>
        <v>0</v>
      </c>
      <c r="F100" s="49"/>
      <c r="G100" s="46"/>
      <c r="H100" s="41">
        <v>0</v>
      </c>
      <c r="I100" s="42">
        <v>0</v>
      </c>
      <c r="J100" s="57"/>
      <c r="K100" s="39"/>
    </row>
    <row r="101" spans="2:11" hidden="1" x14ac:dyDescent="0.25">
      <c r="B101" s="81">
        <v>45740</v>
      </c>
      <c r="C101" s="49"/>
      <c r="D101" s="42"/>
      <c r="E101" s="59">
        <f t="shared" si="1"/>
        <v>0</v>
      </c>
      <c r="F101" s="49"/>
      <c r="G101" s="46"/>
      <c r="H101" s="41">
        <v>0</v>
      </c>
      <c r="I101" s="46">
        <v>0</v>
      </c>
      <c r="J101" s="46"/>
      <c r="K101" s="39"/>
    </row>
    <row r="102" spans="2:11" ht="15.75" hidden="1" thickBot="1" x14ac:dyDescent="0.3">
      <c r="B102" s="74">
        <v>45741</v>
      </c>
      <c r="C102" s="43"/>
      <c r="D102" s="47"/>
      <c r="E102" s="60">
        <f t="shared" si="1"/>
        <v>0</v>
      </c>
      <c r="F102" s="43"/>
      <c r="G102" s="48"/>
      <c r="H102" s="43">
        <v>0</v>
      </c>
      <c r="I102" s="47">
        <v>0</v>
      </c>
      <c r="J102" s="71" t="e">
        <f>SUM(E98:E102)/SUM(C98:C102)</f>
        <v>#DIV/0!</v>
      </c>
      <c r="K102" s="39"/>
    </row>
    <row r="103" spans="2:11" hidden="1" x14ac:dyDescent="0.25">
      <c r="B103" s="81">
        <v>45742</v>
      </c>
      <c r="C103" s="49"/>
      <c r="D103" s="42"/>
      <c r="E103" s="59">
        <f t="shared" si="1"/>
        <v>0</v>
      </c>
      <c r="F103" s="49"/>
      <c r="G103" s="46"/>
      <c r="H103" s="49">
        <v>0</v>
      </c>
      <c r="I103" s="46">
        <v>0</v>
      </c>
      <c r="J103" s="46"/>
      <c r="K103" s="39"/>
    </row>
    <row r="104" spans="2:11" hidden="1" x14ac:dyDescent="0.25">
      <c r="B104" s="81">
        <v>45743</v>
      </c>
      <c r="C104" s="49"/>
      <c r="D104" s="42"/>
      <c r="E104" s="59">
        <f t="shared" si="1"/>
        <v>0</v>
      </c>
      <c r="F104" s="49"/>
      <c r="G104" s="46"/>
      <c r="H104" s="41">
        <v>0</v>
      </c>
      <c r="I104" s="42">
        <v>0</v>
      </c>
      <c r="J104" s="57"/>
      <c r="K104" s="39"/>
    </row>
    <row r="105" spans="2:11" hidden="1" x14ac:dyDescent="0.25">
      <c r="B105" s="81">
        <v>45744</v>
      </c>
      <c r="C105" s="49"/>
      <c r="D105" s="42"/>
      <c r="E105" s="59">
        <f t="shared" si="1"/>
        <v>0</v>
      </c>
      <c r="F105" s="49"/>
      <c r="G105" s="46"/>
      <c r="H105" s="41">
        <v>0</v>
      </c>
      <c r="I105" s="42">
        <v>0</v>
      </c>
      <c r="J105" s="57"/>
      <c r="K105" s="39"/>
    </row>
    <row r="106" spans="2:11" hidden="1" x14ac:dyDescent="0.25">
      <c r="B106" s="81">
        <v>45747</v>
      </c>
      <c r="C106" s="49"/>
      <c r="D106" s="42"/>
      <c r="E106" s="59">
        <f t="shared" si="1"/>
        <v>0</v>
      </c>
      <c r="F106" s="49"/>
      <c r="G106" s="46"/>
      <c r="H106" s="41">
        <v>0</v>
      </c>
      <c r="I106" s="46">
        <v>0</v>
      </c>
      <c r="J106" s="46"/>
      <c r="K106" s="39"/>
    </row>
    <row r="107" spans="2:11" ht="15.75" hidden="1" thickBot="1" x14ac:dyDescent="0.3">
      <c r="B107" s="74">
        <v>45748</v>
      </c>
      <c r="C107" s="43"/>
      <c r="D107" s="47"/>
      <c r="E107" s="59">
        <f t="shared" si="1"/>
        <v>0</v>
      </c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idden="1" x14ac:dyDescent="0.25">
      <c r="B108" s="81">
        <v>45749</v>
      </c>
      <c r="C108" s="49"/>
      <c r="D108" s="42"/>
      <c r="E108" s="59">
        <f t="shared" si="1"/>
        <v>0</v>
      </c>
      <c r="F108" s="49"/>
      <c r="G108" s="46"/>
      <c r="H108" s="49">
        <v>0</v>
      </c>
      <c r="I108" s="46">
        <v>0</v>
      </c>
      <c r="J108" s="46"/>
      <c r="K108" s="39"/>
    </row>
    <row r="109" spans="2:11" hidden="1" x14ac:dyDescent="0.25">
      <c r="B109" s="81">
        <v>45750</v>
      </c>
      <c r="C109" s="49"/>
      <c r="D109" s="42"/>
      <c r="E109" s="59">
        <f t="shared" si="1"/>
        <v>0</v>
      </c>
      <c r="F109" s="49"/>
      <c r="G109" s="46"/>
      <c r="H109" s="41">
        <v>0</v>
      </c>
      <c r="I109" s="42">
        <v>0</v>
      </c>
      <c r="J109" s="57"/>
      <c r="K109" s="39"/>
    </row>
    <row r="110" spans="2:11" hidden="1" x14ac:dyDescent="0.25">
      <c r="B110" s="81">
        <v>45751</v>
      </c>
      <c r="C110" s="49"/>
      <c r="D110" s="42"/>
      <c r="E110" s="59">
        <f t="shared" si="1"/>
        <v>0</v>
      </c>
      <c r="F110" s="49"/>
      <c r="G110" s="46"/>
      <c r="H110" s="41">
        <v>0</v>
      </c>
      <c r="I110" s="42">
        <v>0</v>
      </c>
      <c r="J110" s="57"/>
      <c r="K110" s="39"/>
    </row>
    <row r="111" spans="2:11" hidden="1" x14ac:dyDescent="0.25">
      <c r="B111" s="81">
        <v>45754</v>
      </c>
      <c r="C111" s="49"/>
      <c r="D111" s="42"/>
      <c r="E111" s="59">
        <f t="shared" si="1"/>
        <v>0</v>
      </c>
      <c r="F111" s="49"/>
      <c r="G111" s="46"/>
      <c r="H111" s="41">
        <v>0</v>
      </c>
      <c r="I111" s="46">
        <v>0</v>
      </c>
      <c r="J111" s="46"/>
      <c r="K111" s="39"/>
    </row>
    <row r="112" spans="2:11" ht="15.75" hidden="1" thickBot="1" x14ac:dyDescent="0.3">
      <c r="B112" s="81">
        <v>45755</v>
      </c>
      <c r="C112" s="43"/>
      <c r="D112" s="47"/>
      <c r="E112" s="59">
        <f t="shared" si="1"/>
        <v>0</v>
      </c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.75" thickBot="1" x14ac:dyDescent="0.3">
      <c r="A113" s="45"/>
      <c r="B113" s="64" t="s">
        <v>6</v>
      </c>
      <c r="C113" s="61">
        <f>SUM(C12:C112)</f>
        <v>162732</v>
      </c>
      <c r="D113" s="62"/>
      <c r="E113" s="58">
        <f>SUM(E12:E112)</f>
        <v>814213.23540000001</v>
      </c>
      <c r="F113" s="62"/>
      <c r="G113" s="63"/>
      <c r="H113" s="62"/>
      <c r="I113" s="62"/>
      <c r="J113" s="65"/>
      <c r="K113" s="39"/>
    </row>
    <row r="114" spans="1:11" x14ac:dyDescent="0.2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766F-3BB3-4E49-8593-529EB470AD52}">
  <dimension ref="A1:N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45728</v>
      </c>
      <c r="G12" s="36">
        <v>45728.624583333331</v>
      </c>
      <c r="H12" s="5" t="s">
        <v>29</v>
      </c>
      <c r="I12" s="7">
        <v>550</v>
      </c>
      <c r="J12" s="67">
        <v>4.7649999999999997</v>
      </c>
      <c r="K12" s="19" t="s">
        <v>14</v>
      </c>
      <c r="L12" s="20" t="s">
        <v>30</v>
      </c>
      <c r="M12" s="30" t="s">
        <v>615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45728</v>
      </c>
      <c r="G13" s="36">
        <v>45728.624583333331</v>
      </c>
      <c r="H13" s="5" t="s">
        <v>29</v>
      </c>
      <c r="I13" s="7">
        <v>100</v>
      </c>
      <c r="J13" s="67">
        <v>4.79</v>
      </c>
      <c r="K13" s="19" t="s">
        <v>14</v>
      </c>
      <c r="L13" s="20" t="s">
        <v>30</v>
      </c>
      <c r="M13" s="30" t="s">
        <v>616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45728</v>
      </c>
      <c r="G14" s="36">
        <v>45728.446620370371</v>
      </c>
      <c r="H14" s="5" t="s">
        <v>29</v>
      </c>
      <c r="I14" s="7">
        <v>500</v>
      </c>
      <c r="J14" s="67">
        <v>4.79</v>
      </c>
      <c r="K14" s="19" t="s">
        <v>14</v>
      </c>
      <c r="L14" s="20" t="s">
        <v>30</v>
      </c>
      <c r="M14" s="30" t="s">
        <v>617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45728</v>
      </c>
      <c r="G15" s="36">
        <v>45728.431770833333</v>
      </c>
      <c r="H15" s="5" t="s">
        <v>29</v>
      </c>
      <c r="I15" s="7">
        <v>600</v>
      </c>
      <c r="J15" s="67">
        <v>4.84</v>
      </c>
      <c r="K15" s="19" t="s">
        <v>14</v>
      </c>
      <c r="L15" s="20" t="s">
        <v>30</v>
      </c>
      <c r="M15" s="30" t="s">
        <v>618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45729</v>
      </c>
      <c r="G16" s="36">
        <v>45729.65902777778</v>
      </c>
      <c r="H16" s="5" t="s">
        <v>29</v>
      </c>
      <c r="I16" s="7">
        <v>1000</v>
      </c>
      <c r="J16" s="67">
        <v>4.82</v>
      </c>
      <c r="K16" s="19" t="s">
        <v>14</v>
      </c>
      <c r="L16" s="20" t="s">
        <v>30</v>
      </c>
      <c r="M16" s="30" t="s">
        <v>618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45729</v>
      </c>
      <c r="G17" s="36">
        <v>45729.70416666667</v>
      </c>
      <c r="H17" s="5" t="s">
        <v>29</v>
      </c>
      <c r="I17" s="7">
        <v>700</v>
      </c>
      <c r="J17" s="67">
        <v>4.82</v>
      </c>
      <c r="K17" s="19" t="s">
        <v>14</v>
      </c>
      <c r="L17" s="20" t="s">
        <v>30</v>
      </c>
      <c r="M17" s="30" t="s">
        <v>618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45730</v>
      </c>
      <c r="G18" s="36">
        <v>0.53472222222222221</v>
      </c>
      <c r="H18" s="5" t="s">
        <v>29</v>
      </c>
      <c r="I18" s="7">
        <v>500</v>
      </c>
      <c r="J18" s="67">
        <v>4.79</v>
      </c>
      <c r="K18" s="19" t="s">
        <v>14</v>
      </c>
      <c r="L18" s="20" t="s">
        <v>30</v>
      </c>
      <c r="M18" s="30" t="s">
        <v>615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45733</v>
      </c>
      <c r="G19" s="36">
        <v>45733.695833333331</v>
      </c>
      <c r="H19" s="5" t="s">
        <v>29</v>
      </c>
      <c r="I19" s="7">
        <v>500</v>
      </c>
      <c r="J19" s="67">
        <v>4.84</v>
      </c>
      <c r="K19" s="19" t="s">
        <v>14</v>
      </c>
      <c r="L19" s="20" t="s">
        <v>30</v>
      </c>
      <c r="M19" s="30" t="s">
        <v>619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45733</v>
      </c>
      <c r="G20" s="36">
        <v>45733.695833333331</v>
      </c>
      <c r="H20" s="5" t="s">
        <v>29</v>
      </c>
      <c r="I20" s="7">
        <v>483</v>
      </c>
      <c r="J20" s="67">
        <v>4.8499999999999996</v>
      </c>
      <c r="K20" s="19" t="s">
        <v>14</v>
      </c>
      <c r="L20" s="20" t="s">
        <v>30</v>
      </c>
      <c r="M20" s="30" t="s">
        <v>620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45733</v>
      </c>
      <c r="G21" s="36">
        <v>45733.693749999999</v>
      </c>
      <c r="H21" s="5" t="s">
        <v>29</v>
      </c>
      <c r="I21" s="7">
        <v>17</v>
      </c>
      <c r="J21" s="67">
        <v>4.8499999999999996</v>
      </c>
      <c r="K21" s="19" t="s">
        <v>14</v>
      </c>
      <c r="L21" s="20" t="s">
        <v>30</v>
      </c>
      <c r="M21" s="30" t="s">
        <v>621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45733</v>
      </c>
      <c r="G22" s="36">
        <v>45733.56527777778</v>
      </c>
      <c r="H22" s="5" t="s">
        <v>29</v>
      </c>
      <c r="I22" s="7">
        <v>400</v>
      </c>
      <c r="J22" s="67">
        <v>4.83</v>
      </c>
      <c r="K22" s="19" t="s">
        <v>14</v>
      </c>
      <c r="L22" s="20" t="s">
        <v>30</v>
      </c>
      <c r="M22" s="30" t="s">
        <v>622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45734</v>
      </c>
      <c r="G23" s="36">
        <v>45734.688680555555</v>
      </c>
      <c r="H23" s="5" t="s">
        <v>29</v>
      </c>
      <c r="I23" s="7">
        <v>300</v>
      </c>
      <c r="J23" s="67">
        <v>4.87</v>
      </c>
      <c r="K23" s="19" t="s">
        <v>14</v>
      </c>
      <c r="L23" s="20" t="s">
        <v>30</v>
      </c>
      <c r="M23" s="30" t="s">
        <v>623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45734</v>
      </c>
      <c r="G24" s="36">
        <v>45734.688530092593</v>
      </c>
      <c r="H24" s="5" t="s">
        <v>29</v>
      </c>
      <c r="I24" s="7">
        <v>227</v>
      </c>
      <c r="J24" s="67">
        <v>4.87</v>
      </c>
      <c r="K24" s="19" t="s">
        <v>14</v>
      </c>
      <c r="L24" s="20" t="s">
        <v>30</v>
      </c>
      <c r="M24" s="30" t="s">
        <v>624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45734</v>
      </c>
      <c r="G25" s="36">
        <v>45734.668437499997</v>
      </c>
      <c r="H25" s="5" t="s">
        <v>29</v>
      </c>
      <c r="I25" s="7">
        <v>173</v>
      </c>
      <c r="J25" s="67">
        <v>4.84</v>
      </c>
      <c r="K25" s="19" t="s">
        <v>14</v>
      </c>
      <c r="L25" s="20" t="s">
        <v>30</v>
      </c>
      <c r="M25" s="30" t="s">
        <v>625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45734</v>
      </c>
      <c r="G26" s="36">
        <v>45734.386342592596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626</v>
      </c>
    </row>
    <row r="27" spans="1:13" ht="15" x14ac:dyDescent="0.2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5" x14ac:dyDescent="0.2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5" x14ac:dyDescent="0.2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5" x14ac:dyDescent="0.2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5" x14ac:dyDescent="0.2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5" x14ac:dyDescent="0.2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5" x14ac:dyDescent="0.2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5" x14ac:dyDescent="0.2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5" x14ac:dyDescent="0.2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5" x14ac:dyDescent="0.2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5" x14ac:dyDescent="0.2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5" x14ac:dyDescent="0.2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5" x14ac:dyDescent="0.2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5" x14ac:dyDescent="0.2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5" x14ac:dyDescent="0.2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5" x14ac:dyDescent="0.2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386-1C9D-4AEB-90D9-1E538D0A4830}">
  <dimension ref="A1:N1159"/>
  <sheetViews>
    <sheetView topLeftCell="A6" zoomScaleNormal="100" workbookViewId="0">
      <selection activeCell="F12" sqref="F12:M12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45721</v>
      </c>
      <c r="G12" s="36">
        <v>45721.381215277775</v>
      </c>
      <c r="H12" s="5" t="s">
        <v>29</v>
      </c>
      <c r="I12" s="7">
        <v>57</v>
      </c>
      <c r="J12" s="67">
        <v>4.9000000000000004</v>
      </c>
      <c r="K12" s="19" t="s">
        <v>14</v>
      </c>
      <c r="L12" s="20" t="s">
        <v>30</v>
      </c>
      <c r="M12" s="30" t="s">
        <v>590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45721</v>
      </c>
      <c r="G13" s="36">
        <v>45721.537326388891</v>
      </c>
      <c r="H13" s="5" t="s">
        <v>29</v>
      </c>
      <c r="I13" s="7">
        <v>543</v>
      </c>
      <c r="J13" s="67">
        <v>4.92</v>
      </c>
      <c r="K13" s="19" t="s">
        <v>14</v>
      </c>
      <c r="L13" s="20" t="s">
        <v>30</v>
      </c>
      <c r="M13" s="30" t="s">
        <v>591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45721</v>
      </c>
      <c r="G14" s="36">
        <v>45721.64571759259</v>
      </c>
      <c r="H14" s="5" t="s">
        <v>29</v>
      </c>
      <c r="I14" s="7">
        <v>500</v>
      </c>
      <c r="J14" s="67">
        <v>4.92</v>
      </c>
      <c r="K14" s="19" t="s">
        <v>14</v>
      </c>
      <c r="L14" s="20" t="s">
        <v>30</v>
      </c>
      <c r="M14" s="30" t="s">
        <v>592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45721</v>
      </c>
      <c r="G15" s="36">
        <v>45721.715104166666</v>
      </c>
      <c r="H15" s="5" t="s">
        <v>29</v>
      </c>
      <c r="I15" s="7">
        <v>1</v>
      </c>
      <c r="J15" s="67">
        <v>4.92</v>
      </c>
      <c r="K15" s="19" t="s">
        <v>14</v>
      </c>
      <c r="L15" s="20" t="s">
        <v>30</v>
      </c>
      <c r="M15" s="30" t="s">
        <v>593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45722</v>
      </c>
      <c r="G16" s="36">
        <v>45722.493194444447</v>
      </c>
      <c r="H16" s="5" t="s">
        <v>29</v>
      </c>
      <c r="I16" s="7">
        <v>400</v>
      </c>
      <c r="J16" s="67">
        <v>4.87</v>
      </c>
      <c r="K16" s="19" t="s">
        <v>14</v>
      </c>
      <c r="L16" s="20" t="s">
        <v>30</v>
      </c>
      <c r="M16" s="30" t="s">
        <v>594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45722</v>
      </c>
      <c r="G17" s="36">
        <v>45722.49796296296</v>
      </c>
      <c r="H17" s="5" t="s">
        <v>29</v>
      </c>
      <c r="I17" s="7">
        <v>200</v>
      </c>
      <c r="J17" s="67">
        <v>4.87</v>
      </c>
      <c r="K17" s="19" t="s">
        <v>14</v>
      </c>
      <c r="L17" s="20" t="s">
        <v>30</v>
      </c>
      <c r="M17" s="30" t="s">
        <v>595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45722</v>
      </c>
      <c r="G18" s="36">
        <v>45722.511041666665</v>
      </c>
      <c r="H18" s="5" t="s">
        <v>29</v>
      </c>
      <c r="I18" s="7">
        <v>500</v>
      </c>
      <c r="J18" s="67">
        <v>4.82</v>
      </c>
      <c r="K18" s="19" t="s">
        <v>14</v>
      </c>
      <c r="L18" s="20" t="s">
        <v>30</v>
      </c>
      <c r="M18" s="30" t="s">
        <v>596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45722</v>
      </c>
      <c r="G19" s="36">
        <v>45722.606666666667</v>
      </c>
      <c r="H19" s="5" t="s">
        <v>29</v>
      </c>
      <c r="I19" s="7">
        <v>500</v>
      </c>
      <c r="J19" s="67">
        <v>4.8499999999999996</v>
      </c>
      <c r="K19" s="19" t="s">
        <v>14</v>
      </c>
      <c r="L19" s="20" t="s">
        <v>30</v>
      </c>
      <c r="M19" s="30" t="s">
        <v>597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45722</v>
      </c>
      <c r="G20" s="36">
        <v>45722.674560185187</v>
      </c>
      <c r="H20" s="5" t="s">
        <v>29</v>
      </c>
      <c r="I20" s="7">
        <v>500</v>
      </c>
      <c r="J20" s="67">
        <v>4.8449999999999998</v>
      </c>
      <c r="K20" s="19" t="s">
        <v>14</v>
      </c>
      <c r="L20" s="20" t="s">
        <v>30</v>
      </c>
      <c r="M20" s="30" t="s">
        <v>598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45723</v>
      </c>
      <c r="G21" s="36">
        <v>45723.403541666667</v>
      </c>
      <c r="H21" s="5" t="s">
        <v>29</v>
      </c>
      <c r="I21" s="7">
        <v>100</v>
      </c>
      <c r="J21" s="67">
        <v>4.8499999999999996</v>
      </c>
      <c r="K21" s="19" t="s">
        <v>14</v>
      </c>
      <c r="L21" s="20" t="s">
        <v>30</v>
      </c>
      <c r="M21" s="30" t="s">
        <v>599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45723</v>
      </c>
      <c r="G22" s="36">
        <v>45723.44054398148</v>
      </c>
      <c r="H22" s="5" t="s">
        <v>29</v>
      </c>
      <c r="I22" s="7">
        <v>550</v>
      </c>
      <c r="J22" s="67">
        <v>4.88</v>
      </c>
      <c r="K22" s="19" t="s">
        <v>14</v>
      </c>
      <c r="L22" s="20" t="s">
        <v>30</v>
      </c>
      <c r="M22" s="30" t="s">
        <v>600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45723</v>
      </c>
      <c r="G23" s="36">
        <v>45723.532488425924</v>
      </c>
      <c r="H23" s="5" t="s">
        <v>29</v>
      </c>
      <c r="I23" s="7">
        <v>600</v>
      </c>
      <c r="J23" s="67">
        <v>4.8499999999999996</v>
      </c>
      <c r="K23" s="19" t="s">
        <v>14</v>
      </c>
      <c r="L23" s="20" t="s">
        <v>30</v>
      </c>
      <c r="M23" s="30" t="s">
        <v>601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45726</v>
      </c>
      <c r="G24" s="36">
        <v>45726.387858796297</v>
      </c>
      <c r="H24" s="5" t="s">
        <v>29</v>
      </c>
      <c r="I24" s="7">
        <v>600</v>
      </c>
      <c r="J24" s="67">
        <v>4.8499999999999996</v>
      </c>
      <c r="K24" s="19" t="s">
        <v>14</v>
      </c>
      <c r="L24" s="20" t="s">
        <v>30</v>
      </c>
      <c r="M24" s="30" t="s">
        <v>602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45726</v>
      </c>
      <c r="G25" s="36">
        <v>45726.591805555552</v>
      </c>
      <c r="H25" s="5" t="s">
        <v>29</v>
      </c>
      <c r="I25" s="7">
        <v>234</v>
      </c>
      <c r="J25" s="67">
        <v>4.87</v>
      </c>
      <c r="K25" s="19" t="s">
        <v>14</v>
      </c>
      <c r="L25" s="20" t="s">
        <v>30</v>
      </c>
      <c r="M25" s="30" t="s">
        <v>603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45726</v>
      </c>
      <c r="G26" s="36">
        <v>45726.616944444446</v>
      </c>
      <c r="H26" s="5" t="s">
        <v>29</v>
      </c>
      <c r="I26" s="7">
        <v>278</v>
      </c>
      <c r="J26" s="67">
        <v>4.87</v>
      </c>
      <c r="K26" s="19" t="s">
        <v>14</v>
      </c>
      <c r="L26" s="20" t="s">
        <v>30</v>
      </c>
      <c r="M26" s="30" t="s">
        <v>604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45726</v>
      </c>
      <c r="G27" s="36">
        <v>45726.662418981483</v>
      </c>
      <c r="H27" s="5" t="s">
        <v>29</v>
      </c>
      <c r="I27" s="7">
        <v>50</v>
      </c>
      <c r="J27" s="67">
        <v>4.87</v>
      </c>
      <c r="K27" s="19" t="s">
        <v>14</v>
      </c>
      <c r="L27" s="20" t="s">
        <v>30</v>
      </c>
      <c r="M27" s="30" t="s">
        <v>605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45726</v>
      </c>
      <c r="G28" s="36">
        <v>45726.670439814814</v>
      </c>
      <c r="H28" s="5" t="s">
        <v>29</v>
      </c>
      <c r="I28" s="7">
        <v>38</v>
      </c>
      <c r="J28" s="67">
        <v>4.87</v>
      </c>
      <c r="K28" s="19" t="s">
        <v>14</v>
      </c>
      <c r="L28" s="20" t="s">
        <v>30</v>
      </c>
      <c r="M28" s="30" t="s">
        <v>606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45726</v>
      </c>
      <c r="G29" s="36">
        <v>45726.670439814814</v>
      </c>
      <c r="H29" s="5" t="s">
        <v>29</v>
      </c>
      <c r="I29" s="7">
        <v>237</v>
      </c>
      <c r="J29" s="67">
        <v>4.8499999999999996</v>
      </c>
      <c r="K29" s="19" t="s">
        <v>14</v>
      </c>
      <c r="L29" s="20" t="s">
        <v>30</v>
      </c>
      <c r="M29" s="30" t="s">
        <v>607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45726</v>
      </c>
      <c r="G30" s="36">
        <v>45726.70108796296</v>
      </c>
      <c r="H30" s="5" t="s">
        <v>29</v>
      </c>
      <c r="I30" s="7">
        <v>40</v>
      </c>
      <c r="J30" s="67">
        <v>4.8899999999999997</v>
      </c>
      <c r="K30" s="19" t="s">
        <v>14</v>
      </c>
      <c r="L30" s="20" t="s">
        <v>30</v>
      </c>
      <c r="M30" s="30" t="s">
        <v>608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45726</v>
      </c>
      <c r="G31" s="36">
        <v>45726.714282407411</v>
      </c>
      <c r="H31" s="5" t="s">
        <v>29</v>
      </c>
      <c r="I31" s="7">
        <v>34</v>
      </c>
      <c r="J31" s="67">
        <v>4.8899999999999997</v>
      </c>
      <c r="K31" s="19" t="s">
        <v>14</v>
      </c>
      <c r="L31" s="20" t="s">
        <v>30</v>
      </c>
      <c r="M31" s="30" t="s">
        <v>609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45726</v>
      </c>
      <c r="G32" s="36">
        <v>45726.719837962963</v>
      </c>
      <c r="H32" s="5" t="s">
        <v>29</v>
      </c>
      <c r="I32" s="7">
        <v>41</v>
      </c>
      <c r="J32" s="67">
        <v>4.8899999999999997</v>
      </c>
      <c r="K32" s="19" t="s">
        <v>14</v>
      </c>
      <c r="L32" s="20" t="s">
        <v>30</v>
      </c>
      <c r="M32" s="30" t="s">
        <v>610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45727</v>
      </c>
      <c r="G33" s="36">
        <v>45727.443495370368</v>
      </c>
      <c r="H33" s="5" t="s">
        <v>29</v>
      </c>
      <c r="I33" s="7">
        <v>50</v>
      </c>
      <c r="J33" s="67">
        <v>4.83</v>
      </c>
      <c r="K33" s="19" t="s">
        <v>14</v>
      </c>
      <c r="L33" s="20" t="s">
        <v>30</v>
      </c>
      <c r="M33" s="30" t="s">
        <v>611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45727</v>
      </c>
      <c r="G34" s="36">
        <v>45727.495347222219</v>
      </c>
      <c r="H34" s="5" t="s">
        <v>29</v>
      </c>
      <c r="I34" s="7">
        <v>550</v>
      </c>
      <c r="J34" s="67">
        <v>4.8499999999999996</v>
      </c>
      <c r="K34" s="19" t="s">
        <v>14</v>
      </c>
      <c r="L34" s="20" t="s">
        <v>30</v>
      </c>
      <c r="M34" s="30" t="s">
        <v>612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45727</v>
      </c>
      <c r="G35" s="36">
        <v>45727.655590277776</v>
      </c>
      <c r="H35" s="5" t="s">
        <v>29</v>
      </c>
      <c r="I35" s="7">
        <v>600</v>
      </c>
      <c r="J35" s="67">
        <v>4.8600000000000003</v>
      </c>
      <c r="K35" s="19" t="s">
        <v>14</v>
      </c>
      <c r="L35" s="20" t="s">
        <v>30</v>
      </c>
      <c r="M35" s="30" t="s">
        <v>613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45727</v>
      </c>
      <c r="G36" s="36">
        <v>45727.693194444444</v>
      </c>
      <c r="H36" s="5" t="s">
        <v>29</v>
      </c>
      <c r="I36" s="7">
        <v>500</v>
      </c>
      <c r="J36" s="67">
        <v>4.8600000000000003</v>
      </c>
      <c r="K36" s="19" t="s">
        <v>14</v>
      </c>
      <c r="L36" s="20" t="s">
        <v>30</v>
      </c>
      <c r="M36" s="30" t="s">
        <v>614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/>
      <c r="G37" s="36"/>
      <c r="H37" s="5"/>
      <c r="I37" s="7"/>
      <c r="J37" s="67"/>
      <c r="K37" s="19"/>
      <c r="L37" s="20"/>
      <c r="M37" s="30"/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/>
      <c r="G38" s="36"/>
      <c r="H38" s="5"/>
      <c r="I38" s="7"/>
      <c r="J38" s="67"/>
      <c r="K38" s="19"/>
      <c r="L38" s="20"/>
      <c r="M38" s="30"/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/>
      <c r="G39" s="36"/>
      <c r="H39" s="5"/>
      <c r="I39" s="7"/>
      <c r="J39" s="67"/>
      <c r="K39" s="19"/>
      <c r="L39" s="20"/>
      <c r="M39" s="30"/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/>
      <c r="G40" s="36"/>
      <c r="H40" s="5"/>
      <c r="I40" s="7"/>
      <c r="J40" s="67"/>
      <c r="K40" s="19"/>
      <c r="L40" s="20"/>
      <c r="M40" s="30"/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/>
      <c r="G41" s="36"/>
      <c r="H41" s="5"/>
      <c r="I41" s="7"/>
      <c r="J41" s="67"/>
      <c r="K41" s="19"/>
      <c r="L41" s="20"/>
      <c r="M41" s="30"/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/>
      <c r="G42" s="36"/>
      <c r="H42" s="5"/>
      <c r="I42" s="7"/>
      <c r="J42" s="67"/>
      <c r="K42" s="19"/>
      <c r="L42" s="20"/>
      <c r="M42" s="30"/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45714</v>
      </c>
      <c r="G12" s="36">
        <v>45714.612870370373</v>
      </c>
      <c r="H12" s="5" t="s">
        <v>29</v>
      </c>
      <c r="I12" s="7">
        <v>300</v>
      </c>
      <c r="J12" s="67">
        <v>4.91</v>
      </c>
      <c r="K12" s="19" t="s">
        <v>14</v>
      </c>
      <c r="L12" s="20" t="s">
        <v>30</v>
      </c>
      <c r="M12" s="30" t="s">
        <v>559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45714</v>
      </c>
      <c r="G13" s="36">
        <v>45714.661238425928</v>
      </c>
      <c r="H13" s="5" t="s">
        <v>29</v>
      </c>
      <c r="I13" s="7">
        <v>800</v>
      </c>
      <c r="J13" s="67">
        <v>4.9349999999999996</v>
      </c>
      <c r="K13" s="19" t="s">
        <v>14</v>
      </c>
      <c r="L13" s="20" t="s">
        <v>30</v>
      </c>
      <c r="M13" s="30" t="s">
        <v>560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45714</v>
      </c>
      <c r="G14" s="36">
        <v>45714.692326388889</v>
      </c>
      <c r="H14" s="5" t="s">
        <v>29</v>
      </c>
      <c r="I14" s="7">
        <v>500</v>
      </c>
      <c r="J14" s="67">
        <v>4.9000000000000004</v>
      </c>
      <c r="K14" s="19" t="s">
        <v>14</v>
      </c>
      <c r="L14" s="20" t="s">
        <v>30</v>
      </c>
      <c r="M14" s="30" t="s">
        <v>561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45714</v>
      </c>
      <c r="G15" s="36">
        <v>45714.718865740739</v>
      </c>
      <c r="H15" s="5" t="s">
        <v>29</v>
      </c>
      <c r="I15" s="7">
        <v>100</v>
      </c>
      <c r="J15" s="67">
        <v>4.93</v>
      </c>
      <c r="K15" s="19" t="s">
        <v>14</v>
      </c>
      <c r="L15" s="20" t="s">
        <v>30</v>
      </c>
      <c r="M15" s="30" t="s">
        <v>562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45714</v>
      </c>
      <c r="G16" s="36">
        <v>45714.718923611108</v>
      </c>
      <c r="H16" s="5" t="s">
        <v>29</v>
      </c>
      <c r="I16" s="7">
        <v>209</v>
      </c>
      <c r="J16" s="67">
        <v>4.93</v>
      </c>
      <c r="K16" s="19" t="s">
        <v>14</v>
      </c>
      <c r="L16" s="20" t="s">
        <v>30</v>
      </c>
      <c r="M16" s="30" t="s">
        <v>563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45714</v>
      </c>
      <c r="G17" s="36">
        <v>45714.718969907408</v>
      </c>
      <c r="H17" s="5" t="s">
        <v>29</v>
      </c>
      <c r="I17" s="7">
        <v>72</v>
      </c>
      <c r="J17" s="67">
        <v>4.93</v>
      </c>
      <c r="K17" s="19" t="s">
        <v>14</v>
      </c>
      <c r="L17" s="20" t="s">
        <v>30</v>
      </c>
      <c r="M17" s="30" t="s">
        <v>564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45714</v>
      </c>
      <c r="G18" s="36">
        <v>45714.718969907408</v>
      </c>
      <c r="H18" s="5" t="s">
        <v>29</v>
      </c>
      <c r="I18" s="7">
        <v>40</v>
      </c>
      <c r="J18" s="67">
        <v>4.93</v>
      </c>
      <c r="K18" s="19" t="s">
        <v>14</v>
      </c>
      <c r="L18" s="20" t="s">
        <v>30</v>
      </c>
      <c r="M18" s="30" t="s">
        <v>565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45714</v>
      </c>
      <c r="G19" s="36">
        <v>45714.719074074077</v>
      </c>
      <c r="H19" s="5" t="s">
        <v>29</v>
      </c>
      <c r="I19" s="7">
        <v>279</v>
      </c>
      <c r="J19" s="67">
        <v>4.93</v>
      </c>
      <c r="K19" s="19" t="s">
        <v>14</v>
      </c>
      <c r="L19" s="20" t="s">
        <v>30</v>
      </c>
      <c r="M19" s="30" t="s">
        <v>566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45715</v>
      </c>
      <c r="G20" s="36">
        <v>45715.724768518521</v>
      </c>
      <c r="H20" s="5" t="s">
        <v>29</v>
      </c>
      <c r="I20" s="7">
        <v>97</v>
      </c>
      <c r="J20" s="67">
        <v>4.9649999999999999</v>
      </c>
      <c r="K20" s="19" t="s">
        <v>14</v>
      </c>
      <c r="L20" s="20" t="s">
        <v>30</v>
      </c>
      <c r="M20" s="30" t="s">
        <v>567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45715</v>
      </c>
      <c r="G21" s="36">
        <v>45715.724722222221</v>
      </c>
      <c r="H21" s="5" t="s">
        <v>29</v>
      </c>
      <c r="I21" s="7">
        <v>382</v>
      </c>
      <c r="J21" s="67">
        <v>4.9649999999999999</v>
      </c>
      <c r="K21" s="19" t="s">
        <v>14</v>
      </c>
      <c r="L21" s="20" t="s">
        <v>30</v>
      </c>
      <c r="M21" s="30" t="s">
        <v>568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45715</v>
      </c>
      <c r="G22" s="36">
        <v>45715.702881944446</v>
      </c>
      <c r="H22" s="5" t="s">
        <v>29</v>
      </c>
      <c r="I22" s="7">
        <v>453</v>
      </c>
      <c r="J22" s="67">
        <v>4.9000000000000004</v>
      </c>
      <c r="K22" s="19" t="s">
        <v>14</v>
      </c>
      <c r="L22" s="20" t="s">
        <v>30</v>
      </c>
      <c r="M22" s="30" t="s">
        <v>569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45715</v>
      </c>
      <c r="G23" s="36">
        <v>45715.702708333331</v>
      </c>
      <c r="H23" s="5" t="s">
        <v>29</v>
      </c>
      <c r="I23" s="7">
        <v>550</v>
      </c>
      <c r="J23" s="67">
        <v>4.95</v>
      </c>
      <c r="K23" s="19" t="s">
        <v>14</v>
      </c>
      <c r="L23" s="20" t="s">
        <v>30</v>
      </c>
      <c r="M23" s="30" t="s">
        <v>570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45715</v>
      </c>
      <c r="G24" s="36">
        <v>45715.511319444442</v>
      </c>
      <c r="H24" s="5" t="s">
        <v>29</v>
      </c>
      <c r="I24" s="7">
        <v>203</v>
      </c>
      <c r="J24" s="67">
        <v>4.72</v>
      </c>
      <c r="K24" s="19" t="s">
        <v>14</v>
      </c>
      <c r="L24" s="20" t="s">
        <v>30</v>
      </c>
      <c r="M24" s="30" t="s">
        <v>571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45715</v>
      </c>
      <c r="G25" s="36">
        <v>45715.49287037037</v>
      </c>
      <c r="H25" s="5" t="s">
        <v>29</v>
      </c>
      <c r="I25" s="7">
        <v>20</v>
      </c>
      <c r="J25" s="67">
        <v>4.72</v>
      </c>
      <c r="K25" s="19" t="s">
        <v>14</v>
      </c>
      <c r="L25" s="20" t="s">
        <v>30</v>
      </c>
      <c r="M25" s="30" t="s">
        <v>572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45715</v>
      </c>
      <c r="G26" s="36">
        <v>45715.491979166669</v>
      </c>
      <c r="H26" s="5" t="s">
        <v>29</v>
      </c>
      <c r="I26" s="7">
        <v>600</v>
      </c>
      <c r="J26" s="67">
        <v>4.7699999999999996</v>
      </c>
      <c r="K26" s="19" t="s">
        <v>14</v>
      </c>
      <c r="L26" s="20" t="s">
        <v>30</v>
      </c>
      <c r="M26" s="30" t="s">
        <v>573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45716</v>
      </c>
      <c r="G27" s="36">
        <v>45716.384201388886</v>
      </c>
      <c r="H27" s="5" t="s">
        <v>29</v>
      </c>
      <c r="I27" s="7">
        <v>800</v>
      </c>
      <c r="J27" s="67">
        <v>4.92</v>
      </c>
      <c r="K27" s="19" t="s">
        <v>14</v>
      </c>
      <c r="L27" s="20" t="s">
        <v>30</v>
      </c>
      <c r="M27" s="30" t="s">
        <v>574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45716</v>
      </c>
      <c r="G28" s="36">
        <v>45716.407349537039</v>
      </c>
      <c r="H28" s="5" t="s">
        <v>29</v>
      </c>
      <c r="I28" s="7">
        <v>500</v>
      </c>
      <c r="J28" s="67">
        <v>4.9000000000000004</v>
      </c>
      <c r="K28" s="19" t="s">
        <v>14</v>
      </c>
      <c r="L28" s="20" t="s">
        <v>30</v>
      </c>
      <c r="M28" s="30" t="s">
        <v>575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45716</v>
      </c>
      <c r="G29" s="36">
        <v>45716.409282407411</v>
      </c>
      <c r="H29" s="5" t="s">
        <v>29</v>
      </c>
      <c r="I29" s="7">
        <v>91</v>
      </c>
      <c r="J29" s="67">
        <v>4.8499999999999996</v>
      </c>
      <c r="K29" s="19" t="s">
        <v>14</v>
      </c>
      <c r="L29" s="20" t="s">
        <v>30</v>
      </c>
      <c r="M29" s="30" t="s">
        <v>576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45716</v>
      </c>
      <c r="G30" s="36">
        <v>45716.514884259261</v>
      </c>
      <c r="H30" s="5" t="s">
        <v>29</v>
      </c>
      <c r="I30" s="7">
        <v>409</v>
      </c>
      <c r="J30" s="67">
        <v>4.8499999999999996</v>
      </c>
      <c r="K30" s="19" t="s">
        <v>14</v>
      </c>
      <c r="L30" s="20" t="s">
        <v>30</v>
      </c>
      <c r="M30" s="30" t="s">
        <v>577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45719</v>
      </c>
      <c r="G31" s="36">
        <v>45719.458460648151</v>
      </c>
      <c r="H31" s="5" t="s">
        <v>29</v>
      </c>
      <c r="I31" s="7">
        <v>500</v>
      </c>
      <c r="J31" s="67">
        <v>4.9000000000000004</v>
      </c>
      <c r="K31" s="19" t="s">
        <v>14</v>
      </c>
      <c r="L31" s="20" t="s">
        <v>30</v>
      </c>
      <c r="M31" s="30" t="s">
        <v>578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45719</v>
      </c>
      <c r="G32" s="36">
        <v>45719.458460648151</v>
      </c>
      <c r="H32" s="5" t="s">
        <v>29</v>
      </c>
      <c r="I32" s="7">
        <v>500</v>
      </c>
      <c r="J32" s="67">
        <v>4.9400000000000004</v>
      </c>
      <c r="K32" s="19" t="s">
        <v>14</v>
      </c>
      <c r="L32" s="20" t="s">
        <v>30</v>
      </c>
      <c r="M32" s="30" t="s">
        <v>579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45719</v>
      </c>
      <c r="G33" s="36">
        <v>45719.522048611114</v>
      </c>
      <c r="H33" s="5" t="s">
        <v>29</v>
      </c>
      <c r="I33" s="7">
        <v>271</v>
      </c>
      <c r="J33" s="67">
        <v>4.8899999999999997</v>
      </c>
      <c r="K33" s="19" t="s">
        <v>14</v>
      </c>
      <c r="L33" s="20" t="s">
        <v>30</v>
      </c>
      <c r="M33" s="30" t="s">
        <v>580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45719</v>
      </c>
      <c r="G34" s="36">
        <v>45719.538252314815</v>
      </c>
      <c r="H34" s="5" t="s">
        <v>29</v>
      </c>
      <c r="I34" s="7">
        <v>29</v>
      </c>
      <c r="J34" s="67">
        <v>4.8899999999999997</v>
      </c>
      <c r="K34" s="19" t="s">
        <v>14</v>
      </c>
      <c r="L34" s="20" t="s">
        <v>30</v>
      </c>
      <c r="M34" s="30" t="s">
        <v>581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45719</v>
      </c>
      <c r="G35" s="36">
        <v>45719.666701388887</v>
      </c>
      <c r="H35" s="5" t="s">
        <v>29</v>
      </c>
      <c r="I35" s="7">
        <v>500</v>
      </c>
      <c r="J35" s="67">
        <v>4.8899999999999997</v>
      </c>
      <c r="K35" s="19" t="s">
        <v>14</v>
      </c>
      <c r="L35" s="20" t="s">
        <v>30</v>
      </c>
      <c r="M35" s="30" t="s">
        <v>582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45719</v>
      </c>
      <c r="G36" s="36">
        <v>45719.693043981482</v>
      </c>
      <c r="H36" s="5" t="s">
        <v>29</v>
      </c>
      <c r="I36" s="7">
        <v>500</v>
      </c>
      <c r="J36" s="67">
        <v>4.9000000000000004</v>
      </c>
      <c r="K36" s="19" t="s">
        <v>14</v>
      </c>
      <c r="L36" s="20" t="s">
        <v>30</v>
      </c>
      <c r="M36" s="30" t="s">
        <v>583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45720</v>
      </c>
      <c r="G37" s="36">
        <v>45720.493611111109</v>
      </c>
      <c r="H37" s="5" t="s">
        <v>29</v>
      </c>
      <c r="I37" s="7">
        <v>200</v>
      </c>
      <c r="J37" s="67">
        <v>4.93</v>
      </c>
      <c r="K37" s="19" t="s">
        <v>14</v>
      </c>
      <c r="L37" s="20" t="s">
        <v>30</v>
      </c>
      <c r="M37" s="30" t="s">
        <v>584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45720</v>
      </c>
      <c r="G38" s="36">
        <v>45720.493611111109</v>
      </c>
      <c r="H38" s="5" t="s">
        <v>29</v>
      </c>
      <c r="I38" s="7">
        <v>400</v>
      </c>
      <c r="J38" s="67">
        <v>4.93</v>
      </c>
      <c r="K38" s="19" t="s">
        <v>14</v>
      </c>
      <c r="L38" s="20" t="s">
        <v>30</v>
      </c>
      <c r="M38" s="30" t="s">
        <v>585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45720</v>
      </c>
      <c r="G39" s="36">
        <v>45720.523159722223</v>
      </c>
      <c r="H39" s="5" t="s">
        <v>29</v>
      </c>
      <c r="I39" s="7">
        <v>81</v>
      </c>
      <c r="J39" s="67">
        <v>4.9000000000000004</v>
      </c>
      <c r="K39" s="19" t="s">
        <v>14</v>
      </c>
      <c r="L39" s="20" t="s">
        <v>30</v>
      </c>
      <c r="M39" s="30" t="s">
        <v>586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45720</v>
      </c>
      <c r="G40" s="36">
        <v>45720.523159722223</v>
      </c>
      <c r="H40" s="5" t="s">
        <v>29</v>
      </c>
      <c r="I40" s="7">
        <v>419</v>
      </c>
      <c r="J40" s="67">
        <v>4.9000000000000004</v>
      </c>
      <c r="K40" s="19" t="s">
        <v>14</v>
      </c>
      <c r="L40" s="20" t="s">
        <v>30</v>
      </c>
      <c r="M40" s="30" t="s">
        <v>587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45720</v>
      </c>
      <c r="G41" s="36">
        <v>45720.538819444446</v>
      </c>
      <c r="H41" s="5" t="s">
        <v>29</v>
      </c>
      <c r="I41" s="7">
        <v>500</v>
      </c>
      <c r="J41" s="67">
        <v>4.8499999999999996</v>
      </c>
      <c r="K41" s="19" t="s">
        <v>14</v>
      </c>
      <c r="L41" s="20" t="s">
        <v>30</v>
      </c>
      <c r="M41" s="30" t="s">
        <v>588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45720</v>
      </c>
      <c r="G42" s="36">
        <v>45720.688402777778</v>
      </c>
      <c r="H42" s="5" t="s">
        <v>29</v>
      </c>
      <c r="I42" s="7">
        <v>500</v>
      </c>
      <c r="J42" s="67">
        <v>4.82</v>
      </c>
      <c r="K42" s="19" t="s">
        <v>14</v>
      </c>
      <c r="L42" s="20" t="s">
        <v>30</v>
      </c>
      <c r="M42" s="30" t="s">
        <v>589</v>
      </c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45707</v>
      </c>
      <c r="G12" s="36">
        <v>45707.398773148147</v>
      </c>
      <c r="H12" s="5" t="s">
        <v>29</v>
      </c>
      <c r="I12" s="7">
        <v>700</v>
      </c>
      <c r="J12" s="67">
        <v>4.9800000000000004</v>
      </c>
      <c r="K12" s="19" t="s">
        <v>14</v>
      </c>
      <c r="L12" s="20" t="s">
        <v>30</v>
      </c>
      <c r="M12" s="30" t="s">
        <v>511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45707</v>
      </c>
      <c r="G13" s="36">
        <v>45707.411412037036</v>
      </c>
      <c r="H13" s="5" t="s">
        <v>29</v>
      </c>
      <c r="I13" s="7">
        <v>469</v>
      </c>
      <c r="J13" s="67">
        <v>4.93</v>
      </c>
      <c r="K13" s="19" t="s">
        <v>14</v>
      </c>
      <c r="L13" s="20" t="s">
        <v>30</v>
      </c>
      <c r="M13" s="30" t="s">
        <v>512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45707</v>
      </c>
      <c r="G14" s="36">
        <v>45707.696319444447</v>
      </c>
      <c r="H14" s="5" t="s">
        <v>29</v>
      </c>
      <c r="I14" s="7">
        <v>500</v>
      </c>
      <c r="J14" s="67">
        <v>5</v>
      </c>
      <c r="K14" s="19" t="s">
        <v>14</v>
      </c>
      <c r="L14" s="20" t="s">
        <v>30</v>
      </c>
      <c r="M14" s="30" t="s">
        <v>513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45707</v>
      </c>
      <c r="G15" s="36">
        <v>45707.716909722221</v>
      </c>
      <c r="H15" s="5" t="s">
        <v>29</v>
      </c>
      <c r="I15" s="7">
        <v>81</v>
      </c>
      <c r="J15" s="67">
        <v>5</v>
      </c>
      <c r="K15" s="19" t="s">
        <v>14</v>
      </c>
      <c r="L15" s="20" t="s">
        <v>30</v>
      </c>
      <c r="M15" s="30" t="s">
        <v>514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45707</v>
      </c>
      <c r="G16" s="36">
        <v>45707.716909722221</v>
      </c>
      <c r="H16" s="5" t="s">
        <v>29</v>
      </c>
      <c r="I16" s="7">
        <v>50</v>
      </c>
      <c r="J16" s="67">
        <v>5</v>
      </c>
      <c r="K16" s="19" t="s">
        <v>14</v>
      </c>
      <c r="L16" s="20" t="s">
        <v>30</v>
      </c>
      <c r="M16" s="30" t="s">
        <v>515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45707</v>
      </c>
      <c r="G17" s="36">
        <v>45707.716909722221</v>
      </c>
      <c r="H17" s="5" t="s">
        <v>29</v>
      </c>
      <c r="I17" s="7">
        <v>500</v>
      </c>
      <c r="J17" s="67">
        <v>5</v>
      </c>
      <c r="K17" s="19" t="s">
        <v>14</v>
      </c>
      <c r="L17" s="20" t="s">
        <v>30</v>
      </c>
      <c r="M17" s="30" t="s">
        <v>515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45708</v>
      </c>
      <c r="G18" s="36">
        <v>45708.397777777776</v>
      </c>
      <c r="H18" s="5" t="s">
        <v>29</v>
      </c>
      <c r="I18" s="7">
        <v>800</v>
      </c>
      <c r="J18" s="67">
        <v>5.01</v>
      </c>
      <c r="K18" s="19" t="s">
        <v>14</v>
      </c>
      <c r="L18" s="20" t="s">
        <v>30</v>
      </c>
      <c r="M18" s="30" t="s">
        <v>516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45708</v>
      </c>
      <c r="G19" s="36">
        <v>45708.54173611111</v>
      </c>
      <c r="H19" s="5" t="s">
        <v>29</v>
      </c>
      <c r="I19" s="7">
        <v>500</v>
      </c>
      <c r="J19" s="67">
        <v>4.99</v>
      </c>
      <c r="K19" s="19" t="s">
        <v>14</v>
      </c>
      <c r="L19" s="20" t="s">
        <v>30</v>
      </c>
      <c r="M19" s="30" t="s">
        <v>517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45708</v>
      </c>
      <c r="G20" s="36">
        <v>45708.553611111114</v>
      </c>
      <c r="H20" s="5" t="s">
        <v>29</v>
      </c>
      <c r="I20" s="7">
        <v>50</v>
      </c>
      <c r="J20" s="67">
        <v>4.9649999999999999</v>
      </c>
      <c r="K20" s="19" t="s">
        <v>14</v>
      </c>
      <c r="L20" s="20" t="s">
        <v>30</v>
      </c>
      <c r="M20" s="30" t="s">
        <v>518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45708</v>
      </c>
      <c r="G21" s="36">
        <v>45708.577118055553</v>
      </c>
      <c r="H21" s="5" t="s">
        <v>29</v>
      </c>
      <c r="I21" s="7">
        <v>450</v>
      </c>
      <c r="J21" s="67">
        <v>4.9649999999999999</v>
      </c>
      <c r="K21" s="19" t="s">
        <v>14</v>
      </c>
      <c r="L21" s="20" t="s">
        <v>30</v>
      </c>
      <c r="M21" s="30" t="s">
        <v>519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45708</v>
      </c>
      <c r="G22" s="36">
        <v>45708.698854166665</v>
      </c>
      <c r="H22" s="5" t="s">
        <v>29</v>
      </c>
      <c r="I22" s="7">
        <v>263</v>
      </c>
      <c r="J22" s="67">
        <v>4.99</v>
      </c>
      <c r="K22" s="19" t="s">
        <v>14</v>
      </c>
      <c r="L22" s="20" t="s">
        <v>30</v>
      </c>
      <c r="M22" s="30" t="s">
        <v>520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45708</v>
      </c>
      <c r="G23" s="36">
        <v>45708.703912037039</v>
      </c>
      <c r="H23" s="5" t="s">
        <v>29</v>
      </c>
      <c r="I23" s="7">
        <v>237</v>
      </c>
      <c r="J23" s="67">
        <v>4.99</v>
      </c>
      <c r="K23" s="19" t="s">
        <v>14</v>
      </c>
      <c r="L23" s="20" t="s">
        <v>30</v>
      </c>
      <c r="M23" s="30" t="s">
        <v>521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45709</v>
      </c>
      <c r="G24" s="36">
        <v>45709.425069444442</v>
      </c>
      <c r="H24" s="5" t="s">
        <v>29</v>
      </c>
      <c r="I24" s="7">
        <v>300</v>
      </c>
      <c r="J24" s="67" t="s">
        <v>522</v>
      </c>
      <c r="K24" s="19" t="s">
        <v>14</v>
      </c>
      <c r="L24" s="20" t="s">
        <v>30</v>
      </c>
      <c r="M24" s="30" t="s">
        <v>523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45709</v>
      </c>
      <c r="G25" s="36">
        <v>45709.449976851851</v>
      </c>
      <c r="H25" s="5" t="s">
        <v>29</v>
      </c>
      <c r="I25" s="7">
        <v>500</v>
      </c>
      <c r="J25" s="67" t="s">
        <v>524</v>
      </c>
      <c r="K25" s="19" t="s">
        <v>14</v>
      </c>
      <c r="L25" s="20" t="s">
        <v>30</v>
      </c>
      <c r="M25" s="30" t="s">
        <v>525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45709</v>
      </c>
      <c r="G26" s="36">
        <v>45709.469050925924</v>
      </c>
      <c r="H26" s="5" t="s">
        <v>29</v>
      </c>
      <c r="I26" s="7">
        <v>43</v>
      </c>
      <c r="J26" s="67" t="s">
        <v>522</v>
      </c>
      <c r="K26" s="19" t="s">
        <v>14</v>
      </c>
      <c r="L26" s="20" t="s">
        <v>30</v>
      </c>
      <c r="M26" s="30" t="s">
        <v>526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45709</v>
      </c>
      <c r="G27" s="36">
        <v>45709.558194444442</v>
      </c>
      <c r="H27" s="5" t="s">
        <v>29</v>
      </c>
      <c r="I27" s="7">
        <v>157</v>
      </c>
      <c r="J27" s="67" t="s">
        <v>522</v>
      </c>
      <c r="K27" s="19" t="s">
        <v>14</v>
      </c>
      <c r="L27" s="20" t="s">
        <v>30</v>
      </c>
      <c r="M27" s="30" t="s">
        <v>527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45709</v>
      </c>
      <c r="G28" s="36">
        <v>45709.568298611113</v>
      </c>
      <c r="H28" s="5" t="s">
        <v>29</v>
      </c>
      <c r="I28" s="7">
        <v>500</v>
      </c>
      <c r="J28" s="67" t="s">
        <v>528</v>
      </c>
      <c r="K28" s="19" t="s">
        <v>14</v>
      </c>
      <c r="L28" s="20" t="s">
        <v>30</v>
      </c>
      <c r="M28" s="30" t="s">
        <v>529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45709</v>
      </c>
      <c r="G29" s="36">
        <v>45709.594166666669</v>
      </c>
      <c r="H29" s="5" t="s">
        <v>29</v>
      </c>
      <c r="I29" s="7">
        <v>266</v>
      </c>
      <c r="J29" s="67" t="s">
        <v>530</v>
      </c>
      <c r="K29" s="19" t="s">
        <v>14</v>
      </c>
      <c r="L29" s="20" t="s">
        <v>30</v>
      </c>
      <c r="M29" s="30" t="s">
        <v>531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45712</v>
      </c>
      <c r="G30" s="36">
        <v>0.39633101851851849</v>
      </c>
      <c r="H30" s="5" t="s">
        <v>29</v>
      </c>
      <c r="I30" s="7">
        <v>1</v>
      </c>
      <c r="J30" s="67" t="s">
        <v>532</v>
      </c>
      <c r="K30" s="19" t="s">
        <v>14</v>
      </c>
      <c r="L30" s="20" t="s">
        <v>30</v>
      </c>
      <c r="M30" s="30" t="s">
        <v>533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45712</v>
      </c>
      <c r="G31" s="36">
        <v>0.47300925925925924</v>
      </c>
      <c r="H31" s="5" t="s">
        <v>29</v>
      </c>
      <c r="I31" s="7">
        <v>50</v>
      </c>
      <c r="J31" s="67" t="s">
        <v>532</v>
      </c>
      <c r="K31" s="19" t="s">
        <v>14</v>
      </c>
      <c r="L31" s="20" t="s">
        <v>30</v>
      </c>
      <c r="M31" s="30" t="s">
        <v>534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45712</v>
      </c>
      <c r="G32" s="36">
        <v>0.57817129629629627</v>
      </c>
      <c r="H32" s="5" t="s">
        <v>29</v>
      </c>
      <c r="I32" s="7">
        <v>199</v>
      </c>
      <c r="J32" s="67" t="s">
        <v>532</v>
      </c>
      <c r="K32" s="19" t="s">
        <v>14</v>
      </c>
      <c r="L32" s="20" t="s">
        <v>30</v>
      </c>
      <c r="M32" s="30" t="s">
        <v>535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45712</v>
      </c>
      <c r="G33" s="36">
        <v>0.57817129629629627</v>
      </c>
      <c r="H33" s="5" t="s">
        <v>29</v>
      </c>
      <c r="I33" s="7">
        <v>250</v>
      </c>
      <c r="J33" s="67" t="s">
        <v>536</v>
      </c>
      <c r="K33" s="19" t="s">
        <v>14</v>
      </c>
      <c r="L33" s="20" t="s">
        <v>30</v>
      </c>
      <c r="M33" s="30" t="s">
        <v>537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45712</v>
      </c>
      <c r="G34" s="36">
        <v>0.57817129629629627</v>
      </c>
      <c r="H34" s="5" t="s">
        <v>29</v>
      </c>
      <c r="I34" s="7">
        <v>250</v>
      </c>
      <c r="J34" s="67" t="s">
        <v>538</v>
      </c>
      <c r="K34" s="19" t="s">
        <v>14</v>
      </c>
      <c r="L34" s="20" t="s">
        <v>30</v>
      </c>
      <c r="M34" s="30" t="s">
        <v>539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45712</v>
      </c>
      <c r="G35" s="36">
        <v>0.62045138888888884</v>
      </c>
      <c r="H35" s="5" t="s">
        <v>29</v>
      </c>
      <c r="I35" s="7">
        <v>250</v>
      </c>
      <c r="J35" s="67" t="s">
        <v>540</v>
      </c>
      <c r="K35" s="19" t="s">
        <v>14</v>
      </c>
      <c r="L35" s="20" t="s">
        <v>30</v>
      </c>
      <c r="M35" s="30" t="s">
        <v>541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45712</v>
      </c>
      <c r="G36" s="36">
        <v>0.62063657407407413</v>
      </c>
      <c r="H36" s="5" t="s">
        <v>29</v>
      </c>
      <c r="I36" s="7">
        <v>250</v>
      </c>
      <c r="J36" s="67" t="s">
        <v>540</v>
      </c>
      <c r="K36" s="19" t="s">
        <v>14</v>
      </c>
      <c r="L36" s="20" t="s">
        <v>30</v>
      </c>
      <c r="M36" s="30" t="s">
        <v>542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45713</v>
      </c>
      <c r="G37" s="36">
        <v>0.41241898148148143</v>
      </c>
      <c r="H37" s="5" t="s">
        <v>29</v>
      </c>
      <c r="I37" s="7">
        <v>250</v>
      </c>
      <c r="J37" s="67" t="s">
        <v>543</v>
      </c>
      <c r="K37" s="19" t="s">
        <v>14</v>
      </c>
      <c r="L37" s="20" t="s">
        <v>30</v>
      </c>
      <c r="M37" s="30" t="s">
        <v>544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45713</v>
      </c>
      <c r="G38" s="36">
        <v>0.41241898148148143</v>
      </c>
      <c r="H38" s="5" t="s">
        <v>29</v>
      </c>
      <c r="I38" s="7">
        <v>250</v>
      </c>
      <c r="J38" s="67" t="s">
        <v>545</v>
      </c>
      <c r="K38" s="19" t="s">
        <v>14</v>
      </c>
      <c r="L38" s="20" t="s">
        <v>30</v>
      </c>
      <c r="M38" s="30" t="s">
        <v>546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45713</v>
      </c>
      <c r="G39" s="36">
        <v>0.41255787037037034</v>
      </c>
      <c r="H39" s="5" t="s">
        <v>29</v>
      </c>
      <c r="I39" s="7">
        <v>250</v>
      </c>
      <c r="J39" s="67" t="s">
        <v>547</v>
      </c>
      <c r="K39" s="19" t="s">
        <v>14</v>
      </c>
      <c r="L39" s="20" t="s">
        <v>30</v>
      </c>
      <c r="M39" s="30" t="s">
        <v>548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45713</v>
      </c>
      <c r="G40" s="36">
        <v>0.41255787037037034</v>
      </c>
      <c r="H40" s="5" t="s">
        <v>29</v>
      </c>
      <c r="I40" s="7">
        <v>250</v>
      </c>
      <c r="J40" s="67" t="s">
        <v>549</v>
      </c>
      <c r="K40" s="19" t="s">
        <v>14</v>
      </c>
      <c r="L40" s="20" t="s">
        <v>30</v>
      </c>
      <c r="M40" s="30" t="s">
        <v>550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45713</v>
      </c>
      <c r="G41" s="36">
        <v>0.44899305555555552</v>
      </c>
      <c r="H41" s="5" t="s">
        <v>29</v>
      </c>
      <c r="I41" s="7">
        <v>250</v>
      </c>
      <c r="J41" s="67" t="s">
        <v>551</v>
      </c>
      <c r="K41" s="19" t="s">
        <v>14</v>
      </c>
      <c r="L41" s="20" t="s">
        <v>30</v>
      </c>
      <c r="M41" s="30" t="s">
        <v>552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45713</v>
      </c>
      <c r="G42" s="36">
        <v>0.44899305555555552</v>
      </c>
      <c r="H42" s="5" t="s">
        <v>29</v>
      </c>
      <c r="I42" s="7">
        <v>250</v>
      </c>
      <c r="J42" s="67" t="s">
        <v>208</v>
      </c>
      <c r="K42" s="19" t="s">
        <v>14</v>
      </c>
      <c r="L42" s="20" t="s">
        <v>30</v>
      </c>
      <c r="M42" s="30" t="s">
        <v>553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45713</v>
      </c>
      <c r="G43" s="36">
        <v>0.44965277777777773</v>
      </c>
      <c r="H43" s="5" t="s">
        <v>29</v>
      </c>
      <c r="I43" s="7">
        <v>250</v>
      </c>
      <c r="J43" s="67" t="s">
        <v>554</v>
      </c>
      <c r="K43" s="19" t="s">
        <v>14</v>
      </c>
      <c r="L43" s="20" t="s">
        <v>30</v>
      </c>
      <c r="M43" s="30" t="s">
        <v>555</v>
      </c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45713</v>
      </c>
      <c r="G44" s="36">
        <v>0.65965277777777775</v>
      </c>
      <c r="H44" s="5" t="s">
        <v>29</v>
      </c>
      <c r="I44" s="7">
        <v>75</v>
      </c>
      <c r="J44" s="67" t="s">
        <v>208</v>
      </c>
      <c r="K44" s="19" t="s">
        <v>14</v>
      </c>
      <c r="L44" s="20" t="s">
        <v>30</v>
      </c>
      <c r="M44" s="30" t="s">
        <v>556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45713</v>
      </c>
      <c r="G45" s="36">
        <v>0.65965277777777775</v>
      </c>
      <c r="H45" s="5" t="s">
        <v>29</v>
      </c>
      <c r="I45" s="7">
        <v>175</v>
      </c>
      <c r="J45" s="67" t="s">
        <v>208</v>
      </c>
      <c r="K45" s="19" t="s">
        <v>14</v>
      </c>
      <c r="L45" s="20" t="s">
        <v>30</v>
      </c>
      <c r="M45" s="30" t="s">
        <v>557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45713</v>
      </c>
      <c r="G46" s="36">
        <v>0.66668981481481471</v>
      </c>
      <c r="H46" s="5" t="s">
        <v>29</v>
      </c>
      <c r="I46" s="7">
        <v>250</v>
      </c>
      <c r="J46" s="67" t="s">
        <v>202</v>
      </c>
      <c r="K46" s="19" t="s">
        <v>14</v>
      </c>
      <c r="L46" s="20" t="s">
        <v>30</v>
      </c>
      <c r="M46" s="30" t="s">
        <v>558</v>
      </c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45700.711157407408</v>
      </c>
      <c r="G12" s="36">
        <v>45700.711157407408</v>
      </c>
      <c r="H12" s="5" t="s">
        <v>29</v>
      </c>
      <c r="I12" s="7">
        <v>500</v>
      </c>
      <c r="J12" s="67">
        <v>5.0199999999999996</v>
      </c>
      <c r="K12" s="19" t="s">
        <v>14</v>
      </c>
      <c r="L12" s="20" t="s">
        <v>30</v>
      </c>
      <c r="M12" s="30" t="s">
        <v>473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45700.711157407408</v>
      </c>
      <c r="G13" s="36">
        <v>45700.711157407408</v>
      </c>
      <c r="H13" s="5" t="s">
        <v>29</v>
      </c>
      <c r="I13" s="7">
        <v>260</v>
      </c>
      <c r="J13" s="67">
        <v>5.04</v>
      </c>
      <c r="K13" s="19" t="s">
        <v>14</v>
      </c>
      <c r="L13" s="20" t="s">
        <v>30</v>
      </c>
      <c r="M13" s="30" t="s">
        <v>474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45700.694074074076</v>
      </c>
      <c r="G14" s="36">
        <v>45700.694074074076</v>
      </c>
      <c r="H14" s="5" t="s">
        <v>29</v>
      </c>
      <c r="I14" s="7">
        <v>140</v>
      </c>
      <c r="J14" s="67">
        <v>5.04</v>
      </c>
      <c r="K14" s="19" t="s">
        <v>14</v>
      </c>
      <c r="L14" s="20" t="s">
        <v>30</v>
      </c>
      <c r="M14" s="30" t="s">
        <v>475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45700.593981481485</v>
      </c>
      <c r="G15" s="36">
        <v>45700.593981481485</v>
      </c>
      <c r="H15" s="5" t="s">
        <v>29</v>
      </c>
      <c r="I15" s="7">
        <v>100</v>
      </c>
      <c r="J15" s="67">
        <v>5.03</v>
      </c>
      <c r="K15" s="19" t="s">
        <v>14</v>
      </c>
      <c r="L15" s="20" t="s">
        <v>30</v>
      </c>
      <c r="M15" s="30" t="s">
        <v>476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45700.534710648149</v>
      </c>
      <c r="G16" s="36">
        <v>45700.534710648149</v>
      </c>
      <c r="H16" s="5" t="s">
        <v>29</v>
      </c>
      <c r="I16" s="7">
        <v>300</v>
      </c>
      <c r="J16" s="67">
        <v>5.05</v>
      </c>
      <c r="K16" s="19" t="s">
        <v>14</v>
      </c>
      <c r="L16" s="20" t="s">
        <v>30</v>
      </c>
      <c r="M16" s="30" t="s">
        <v>477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45700.532731481479</v>
      </c>
      <c r="G17" s="36">
        <v>45700.532731481479</v>
      </c>
      <c r="H17" s="5" t="s">
        <v>29</v>
      </c>
      <c r="I17" s="7">
        <v>250</v>
      </c>
      <c r="J17" s="67">
        <v>5.05</v>
      </c>
      <c r="K17" s="19" t="s">
        <v>14</v>
      </c>
      <c r="L17" s="20" t="s">
        <v>30</v>
      </c>
      <c r="M17" s="30" t="s">
        <v>478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45700.520312499997</v>
      </c>
      <c r="G18" s="36">
        <v>45700.520312499997</v>
      </c>
      <c r="H18" s="5" t="s">
        <v>29</v>
      </c>
      <c r="I18" s="7">
        <v>500</v>
      </c>
      <c r="J18" s="67">
        <v>5.09</v>
      </c>
      <c r="K18" s="19" t="s">
        <v>14</v>
      </c>
      <c r="L18" s="20" t="s">
        <v>30</v>
      </c>
      <c r="M18" s="30" t="s">
        <v>479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45701.5315162037</v>
      </c>
      <c r="G19" s="36">
        <v>45701.5315162037</v>
      </c>
      <c r="H19" s="5" t="s">
        <v>29</v>
      </c>
      <c r="I19" s="7">
        <v>500</v>
      </c>
      <c r="J19" s="67">
        <v>5.0199999999999996</v>
      </c>
      <c r="K19" s="19" t="s">
        <v>14</v>
      </c>
      <c r="L19" s="20" t="s">
        <v>30</v>
      </c>
      <c r="M19" s="30" t="s">
        <v>480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45701.505648148152</v>
      </c>
      <c r="G20" s="36">
        <v>45701.505648148152</v>
      </c>
      <c r="H20" s="5" t="s">
        <v>29</v>
      </c>
      <c r="I20" s="7">
        <v>500</v>
      </c>
      <c r="J20" s="67">
        <v>5.05</v>
      </c>
      <c r="K20" s="19" t="s">
        <v>14</v>
      </c>
      <c r="L20" s="20" t="s">
        <v>30</v>
      </c>
      <c r="M20" s="30" t="s">
        <v>481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45701.411921296298</v>
      </c>
      <c r="G21" s="36">
        <v>45701.411921296298</v>
      </c>
      <c r="H21" s="5" t="s">
        <v>29</v>
      </c>
      <c r="I21" s="7">
        <v>600</v>
      </c>
      <c r="J21" s="67">
        <v>5.09</v>
      </c>
      <c r="K21" s="19" t="s">
        <v>14</v>
      </c>
      <c r="L21" s="20" t="s">
        <v>30</v>
      </c>
      <c r="M21" s="30" t="s">
        <v>482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45702.721620370372</v>
      </c>
      <c r="G22" s="36">
        <v>45702.721620370372</v>
      </c>
      <c r="H22" s="5" t="s">
        <v>29</v>
      </c>
      <c r="I22" s="7">
        <v>45</v>
      </c>
      <c r="J22" s="67">
        <v>4.9800000000000004</v>
      </c>
      <c r="K22" s="19" t="s">
        <v>14</v>
      </c>
      <c r="L22" s="20" t="s">
        <v>30</v>
      </c>
      <c r="M22" s="30" t="s">
        <v>483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45702.719537037039</v>
      </c>
      <c r="G23" s="36">
        <v>45702.719537037039</v>
      </c>
      <c r="H23" s="5" t="s">
        <v>29</v>
      </c>
      <c r="I23" s="7">
        <v>45</v>
      </c>
      <c r="J23" s="67">
        <v>4.9800000000000004</v>
      </c>
      <c r="K23" s="19" t="s">
        <v>14</v>
      </c>
      <c r="L23" s="20" t="s">
        <v>30</v>
      </c>
      <c r="M23" s="30" t="s">
        <v>484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45702.718842592592</v>
      </c>
      <c r="G24" s="36">
        <v>45702.718842592592</v>
      </c>
      <c r="H24" s="5" t="s">
        <v>29</v>
      </c>
      <c r="I24" s="7">
        <v>48</v>
      </c>
      <c r="J24" s="67">
        <v>4.9800000000000004</v>
      </c>
      <c r="K24" s="19" t="s">
        <v>14</v>
      </c>
      <c r="L24" s="20" t="s">
        <v>30</v>
      </c>
      <c r="M24" s="30" t="s">
        <v>485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45702.717453703706</v>
      </c>
      <c r="G25" s="36">
        <v>45702.717453703706</v>
      </c>
      <c r="H25" s="5" t="s">
        <v>29</v>
      </c>
      <c r="I25" s="7">
        <v>40</v>
      </c>
      <c r="J25" s="67">
        <v>4.97</v>
      </c>
      <c r="K25" s="19" t="s">
        <v>14</v>
      </c>
      <c r="L25" s="20" t="s">
        <v>30</v>
      </c>
      <c r="M25" s="30" t="s">
        <v>486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45702.716064814813</v>
      </c>
      <c r="G26" s="36">
        <v>45702.716064814813</v>
      </c>
      <c r="H26" s="5" t="s">
        <v>29</v>
      </c>
      <c r="I26" s="7">
        <v>41</v>
      </c>
      <c r="J26" s="67">
        <v>4.97</v>
      </c>
      <c r="K26" s="19" t="s">
        <v>14</v>
      </c>
      <c r="L26" s="20" t="s">
        <v>30</v>
      </c>
      <c r="M26" s="30" t="s">
        <v>487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45702.715370370373</v>
      </c>
      <c r="G27" s="36">
        <v>45702.715370370373</v>
      </c>
      <c r="H27" s="5" t="s">
        <v>29</v>
      </c>
      <c r="I27" s="7">
        <v>41</v>
      </c>
      <c r="J27" s="67">
        <v>4.97</v>
      </c>
      <c r="K27" s="19" t="s">
        <v>14</v>
      </c>
      <c r="L27" s="20" t="s">
        <v>30</v>
      </c>
      <c r="M27" s="30" t="s">
        <v>488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45702.71398148148</v>
      </c>
      <c r="G28" s="36">
        <v>45702.71398148148</v>
      </c>
      <c r="H28" s="5" t="s">
        <v>29</v>
      </c>
      <c r="I28" s="7">
        <v>15</v>
      </c>
      <c r="J28" s="67">
        <v>4.97</v>
      </c>
      <c r="K28" s="19" t="s">
        <v>14</v>
      </c>
      <c r="L28" s="20" t="s">
        <v>30</v>
      </c>
      <c r="M28" s="30" t="s">
        <v>489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45702.708425925928</v>
      </c>
      <c r="G29" s="36">
        <v>45702.708425925928</v>
      </c>
      <c r="H29" s="5" t="s">
        <v>29</v>
      </c>
      <c r="I29" s="7">
        <v>141</v>
      </c>
      <c r="J29" s="67">
        <v>4.97</v>
      </c>
      <c r="K29" s="19" t="s">
        <v>14</v>
      </c>
      <c r="L29" s="20" t="s">
        <v>30</v>
      </c>
      <c r="M29" s="30" t="s">
        <v>490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45702.708425925928</v>
      </c>
      <c r="G30" s="36">
        <v>45702.708425925928</v>
      </c>
      <c r="H30" s="5" t="s">
        <v>29</v>
      </c>
      <c r="I30" s="7">
        <v>3</v>
      </c>
      <c r="J30" s="67">
        <v>4.97</v>
      </c>
      <c r="K30" s="19" t="s">
        <v>14</v>
      </c>
      <c r="L30" s="20" t="s">
        <v>30</v>
      </c>
      <c r="M30" s="30" t="s">
        <v>491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45702.698703703703</v>
      </c>
      <c r="G31" s="36">
        <v>45702.698703703703</v>
      </c>
      <c r="H31" s="5" t="s">
        <v>29</v>
      </c>
      <c r="I31" s="7">
        <v>1</v>
      </c>
      <c r="J31" s="67">
        <v>4.97</v>
      </c>
      <c r="K31" s="19" t="s">
        <v>14</v>
      </c>
      <c r="L31" s="20" t="s">
        <v>30</v>
      </c>
      <c r="M31" s="30" t="s">
        <v>492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45702.645428240743</v>
      </c>
      <c r="G32" s="36">
        <v>45702.645428240743</v>
      </c>
      <c r="H32" s="5" t="s">
        <v>29</v>
      </c>
      <c r="I32" s="7">
        <v>19</v>
      </c>
      <c r="J32" s="67">
        <v>4.93</v>
      </c>
      <c r="K32" s="19" t="s">
        <v>14</v>
      </c>
      <c r="L32" s="20" t="s">
        <v>30</v>
      </c>
      <c r="M32" s="30" t="s">
        <v>493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45702.616307870368</v>
      </c>
      <c r="G33" s="36">
        <v>45702.616307870368</v>
      </c>
      <c r="H33" s="5" t="s">
        <v>29</v>
      </c>
      <c r="I33" s="7">
        <v>262</v>
      </c>
      <c r="J33" s="67">
        <v>4.99</v>
      </c>
      <c r="K33" s="19" t="s">
        <v>14</v>
      </c>
      <c r="L33" s="20" t="s">
        <v>30</v>
      </c>
      <c r="M33" s="30" t="s">
        <v>494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45702.613854166666</v>
      </c>
      <c r="G34" s="36">
        <v>45702.613854166666</v>
      </c>
      <c r="H34" s="5" t="s">
        <v>29</v>
      </c>
      <c r="I34" s="7">
        <v>238</v>
      </c>
      <c r="J34" s="67">
        <v>4.99</v>
      </c>
      <c r="K34" s="19" t="s">
        <v>14</v>
      </c>
      <c r="L34" s="20" t="s">
        <v>30</v>
      </c>
      <c r="M34" s="30" t="s">
        <v>495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45702.411956018521</v>
      </c>
      <c r="G35" s="36">
        <v>45702.411956018521</v>
      </c>
      <c r="H35" s="5" t="s">
        <v>29</v>
      </c>
      <c r="I35" s="7">
        <v>500</v>
      </c>
      <c r="J35" s="67">
        <v>5</v>
      </c>
      <c r="K35" s="19" t="s">
        <v>14</v>
      </c>
      <c r="L35" s="20" t="s">
        <v>30</v>
      </c>
      <c r="M35" s="30" t="s">
        <v>496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45702.384421296294</v>
      </c>
      <c r="G36" s="36">
        <v>45702.384421296294</v>
      </c>
      <c r="H36" s="5" t="s">
        <v>29</v>
      </c>
      <c r="I36" s="7">
        <v>750</v>
      </c>
      <c r="J36" s="67">
        <v>5.05</v>
      </c>
      <c r="K36" s="19" t="s">
        <v>14</v>
      </c>
      <c r="L36" s="20" t="s">
        <v>30</v>
      </c>
      <c r="M36" s="30" t="s">
        <v>497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45705</v>
      </c>
      <c r="G37" s="36">
        <v>45705.708993055552</v>
      </c>
      <c r="H37" s="5" t="s">
        <v>29</v>
      </c>
      <c r="I37" s="7">
        <v>500</v>
      </c>
      <c r="J37" s="67">
        <v>5.05</v>
      </c>
      <c r="K37" s="19" t="s">
        <v>14</v>
      </c>
      <c r="L37" s="20" t="s">
        <v>30</v>
      </c>
      <c r="M37" s="30" t="s">
        <v>498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45705</v>
      </c>
      <c r="G38" s="36">
        <v>45705.682268518518</v>
      </c>
      <c r="H38" s="5" t="s">
        <v>29</v>
      </c>
      <c r="I38" s="7">
        <v>372</v>
      </c>
      <c r="J38" s="67">
        <v>5.05</v>
      </c>
      <c r="K38" s="19" t="s">
        <v>14</v>
      </c>
      <c r="L38" s="20" t="s">
        <v>30</v>
      </c>
      <c r="M38" s="30" t="s">
        <v>499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45705</v>
      </c>
      <c r="G39" s="36">
        <v>45705.682222222225</v>
      </c>
      <c r="H39" s="5" t="s">
        <v>29</v>
      </c>
      <c r="I39" s="7">
        <v>128</v>
      </c>
      <c r="J39" s="67">
        <v>5.03</v>
      </c>
      <c r="K39" s="19" t="s">
        <v>14</v>
      </c>
      <c r="L39" s="20" t="s">
        <v>30</v>
      </c>
      <c r="M39" s="30" t="s">
        <v>500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45705</v>
      </c>
      <c r="G40" s="36">
        <v>45705.605347222219</v>
      </c>
      <c r="H40" s="5" t="s">
        <v>29</v>
      </c>
      <c r="I40" s="7">
        <v>50</v>
      </c>
      <c r="J40" s="67">
        <v>5.05</v>
      </c>
      <c r="K40" s="19" t="s">
        <v>14</v>
      </c>
      <c r="L40" s="20" t="s">
        <v>30</v>
      </c>
      <c r="M40" s="30" t="s">
        <v>501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45705</v>
      </c>
      <c r="G41" s="36">
        <v>45705.605347222219</v>
      </c>
      <c r="H41" s="5" t="s">
        <v>29</v>
      </c>
      <c r="I41" s="7">
        <v>400</v>
      </c>
      <c r="J41" s="67">
        <v>5.03</v>
      </c>
      <c r="K41" s="19" t="s">
        <v>14</v>
      </c>
      <c r="L41" s="20" t="s">
        <v>30</v>
      </c>
      <c r="M41" s="30" t="s">
        <v>502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45705</v>
      </c>
      <c r="G42" s="36">
        <v>45705.498171296298</v>
      </c>
      <c r="H42" s="5" t="s">
        <v>29</v>
      </c>
      <c r="I42" s="7">
        <v>50</v>
      </c>
      <c r="J42" s="67">
        <v>5.0199999999999996</v>
      </c>
      <c r="K42" s="19" t="s">
        <v>14</v>
      </c>
      <c r="L42" s="20" t="s">
        <v>30</v>
      </c>
      <c r="M42" s="30" t="s">
        <v>503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45705</v>
      </c>
      <c r="G43" s="36">
        <v>45705.47934027778</v>
      </c>
      <c r="H43" s="5" t="s">
        <v>29</v>
      </c>
      <c r="I43" s="7">
        <v>850</v>
      </c>
      <c r="J43" s="67">
        <v>5.05</v>
      </c>
      <c r="K43" s="19" t="s">
        <v>14</v>
      </c>
      <c r="L43" s="20" t="s">
        <v>30</v>
      </c>
      <c r="M43" s="30" t="s">
        <v>504</v>
      </c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45706</v>
      </c>
      <c r="G44" s="36">
        <v>45706.409050925926</v>
      </c>
      <c r="H44" s="5" t="s">
        <v>29</v>
      </c>
      <c r="I44" s="7">
        <v>600</v>
      </c>
      <c r="J44" s="67">
        <v>5</v>
      </c>
      <c r="K44" s="19" t="s">
        <v>14</v>
      </c>
      <c r="L44" s="20" t="s">
        <v>30</v>
      </c>
      <c r="M44" s="30" t="s">
        <v>505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45706</v>
      </c>
      <c r="G45" s="36">
        <v>45706.472222222219</v>
      </c>
      <c r="H45" s="5" t="s">
        <v>29</v>
      </c>
      <c r="I45" s="7">
        <v>500</v>
      </c>
      <c r="J45" s="67">
        <v>5</v>
      </c>
      <c r="K45" s="19" t="s">
        <v>14</v>
      </c>
      <c r="L45" s="20" t="s">
        <v>30</v>
      </c>
      <c r="M45" s="30" t="s">
        <v>506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45706</v>
      </c>
      <c r="G46" s="36">
        <v>45706.564583333333</v>
      </c>
      <c r="H46" s="5" t="s">
        <v>29</v>
      </c>
      <c r="I46" s="7">
        <v>200</v>
      </c>
      <c r="J46" s="67">
        <v>4.95</v>
      </c>
      <c r="K46" s="19" t="s">
        <v>14</v>
      </c>
      <c r="L46" s="20" t="s">
        <v>30</v>
      </c>
      <c r="M46" s="30" t="s">
        <v>507</v>
      </c>
      <c r="N46" s="36"/>
    </row>
    <row r="47" spans="1:14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45706</v>
      </c>
      <c r="G47" s="36">
        <v>45706.590752314813</v>
      </c>
      <c r="H47" s="5" t="s">
        <v>29</v>
      </c>
      <c r="I47" s="7">
        <v>45</v>
      </c>
      <c r="J47" s="67">
        <v>4.95</v>
      </c>
      <c r="K47" s="19" t="s">
        <v>14</v>
      </c>
      <c r="L47" s="20" t="s">
        <v>30</v>
      </c>
      <c r="M47" s="30" t="s">
        <v>508</v>
      </c>
      <c r="N47" s="36"/>
    </row>
    <row r="48" spans="1:14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45706</v>
      </c>
      <c r="G48" s="36">
        <v>45706.59716435185</v>
      </c>
      <c r="H48" s="5" t="s">
        <v>29</v>
      </c>
      <c r="I48" s="7">
        <v>255</v>
      </c>
      <c r="J48" s="67">
        <v>4.95</v>
      </c>
      <c r="K48" s="19" t="s">
        <v>14</v>
      </c>
      <c r="L48" s="20" t="s">
        <v>30</v>
      </c>
      <c r="M48" s="30" t="s">
        <v>509</v>
      </c>
      <c r="N48" s="36"/>
    </row>
    <row r="49" spans="1:14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45706</v>
      </c>
      <c r="G49" s="36">
        <v>45706.707638888889</v>
      </c>
      <c r="H49" s="5" t="s">
        <v>29</v>
      </c>
      <c r="I49" s="7">
        <v>500</v>
      </c>
      <c r="J49" s="67">
        <v>4.95</v>
      </c>
      <c r="K49" s="19" t="s">
        <v>14</v>
      </c>
      <c r="L49" s="20" t="s">
        <v>30</v>
      </c>
      <c r="M49" s="30" t="s">
        <v>510</v>
      </c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5" x14ac:dyDescent="0.2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5" x14ac:dyDescent="0.2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5" x14ac:dyDescent="0.2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5" x14ac:dyDescent="0.2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5" x14ac:dyDescent="0.2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5" x14ac:dyDescent="0.2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5" x14ac:dyDescent="0.2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5" x14ac:dyDescent="0.2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5" x14ac:dyDescent="0.2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5" x14ac:dyDescent="0.2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5" x14ac:dyDescent="0.2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5" x14ac:dyDescent="0.2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5" x14ac:dyDescent="0.2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5" x14ac:dyDescent="0.2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5" x14ac:dyDescent="0.2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5" x14ac:dyDescent="0.2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5" x14ac:dyDescent="0.2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5" x14ac:dyDescent="0.2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5" x14ac:dyDescent="0.2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5" x14ac:dyDescent="0.2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5" x14ac:dyDescent="0.2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5" x14ac:dyDescent="0.2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5" x14ac:dyDescent="0.2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5" x14ac:dyDescent="0.2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5" x14ac:dyDescent="0.2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5" x14ac:dyDescent="0.2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5" x14ac:dyDescent="0.2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5" x14ac:dyDescent="0.2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5" x14ac:dyDescent="0.2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5" x14ac:dyDescent="0.2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5" x14ac:dyDescent="0.2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5" x14ac:dyDescent="0.2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5" x14ac:dyDescent="0.2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5" x14ac:dyDescent="0.2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5" x14ac:dyDescent="0.2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5" x14ac:dyDescent="0.2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5" x14ac:dyDescent="0.2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5" x14ac:dyDescent="0.2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5" x14ac:dyDescent="0.2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5" x14ac:dyDescent="0.2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5" x14ac:dyDescent="0.2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5" x14ac:dyDescent="0.2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5" x14ac:dyDescent="0.2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5" x14ac:dyDescent="0.2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5" x14ac:dyDescent="0.2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5" x14ac:dyDescent="0.2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5" x14ac:dyDescent="0.2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5" x14ac:dyDescent="0.2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5" x14ac:dyDescent="0.2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5" x14ac:dyDescent="0.2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5" x14ac:dyDescent="0.2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5" x14ac:dyDescent="0.2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5" x14ac:dyDescent="0.2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5" x14ac:dyDescent="0.2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5" x14ac:dyDescent="0.2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5" x14ac:dyDescent="0.2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5" x14ac:dyDescent="0.2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5" x14ac:dyDescent="0.2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5" x14ac:dyDescent="0.2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5" x14ac:dyDescent="0.2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5" x14ac:dyDescent="0.2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5" x14ac:dyDescent="0.2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5" x14ac:dyDescent="0.2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5" x14ac:dyDescent="0.2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5" x14ac:dyDescent="0.2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5" x14ac:dyDescent="0.2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5" x14ac:dyDescent="0.2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5" x14ac:dyDescent="0.2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5" x14ac:dyDescent="0.2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5" x14ac:dyDescent="0.2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5" x14ac:dyDescent="0.2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5" x14ac:dyDescent="0.2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5" x14ac:dyDescent="0.2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5" x14ac:dyDescent="0.2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5" x14ac:dyDescent="0.2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5" x14ac:dyDescent="0.2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5" x14ac:dyDescent="0.2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5" x14ac:dyDescent="0.2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5" x14ac:dyDescent="0.2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5" x14ac:dyDescent="0.2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5" x14ac:dyDescent="0.2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5" x14ac:dyDescent="0.2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5" x14ac:dyDescent="0.2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5" x14ac:dyDescent="0.2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5" x14ac:dyDescent="0.2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5" x14ac:dyDescent="0.2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5" x14ac:dyDescent="0.2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5" x14ac:dyDescent="0.2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5" x14ac:dyDescent="0.2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5" x14ac:dyDescent="0.2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5" x14ac:dyDescent="0.2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5" x14ac:dyDescent="0.2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5" x14ac:dyDescent="0.2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5" x14ac:dyDescent="0.2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5" x14ac:dyDescent="0.2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5" x14ac:dyDescent="0.2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5" x14ac:dyDescent="0.2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5" x14ac:dyDescent="0.2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5" x14ac:dyDescent="0.2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5" x14ac:dyDescent="0.2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5" x14ac:dyDescent="0.2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5" x14ac:dyDescent="0.2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5" x14ac:dyDescent="0.2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5" x14ac:dyDescent="0.2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5" x14ac:dyDescent="0.2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5" x14ac:dyDescent="0.2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5" x14ac:dyDescent="0.2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5" x14ac:dyDescent="0.2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5" x14ac:dyDescent="0.2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5" x14ac:dyDescent="0.2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5" x14ac:dyDescent="0.2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5" x14ac:dyDescent="0.2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5" x14ac:dyDescent="0.2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5" x14ac:dyDescent="0.2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5" x14ac:dyDescent="0.2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5" x14ac:dyDescent="0.2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5" x14ac:dyDescent="0.2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5" x14ac:dyDescent="0.2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5" x14ac:dyDescent="0.2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5" x14ac:dyDescent="0.2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5" x14ac:dyDescent="0.2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5" x14ac:dyDescent="0.2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5" x14ac:dyDescent="0.2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5" x14ac:dyDescent="0.2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5" x14ac:dyDescent="0.2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5" x14ac:dyDescent="0.2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5" x14ac:dyDescent="0.2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5" x14ac:dyDescent="0.2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5" x14ac:dyDescent="0.2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5" x14ac:dyDescent="0.2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5" x14ac:dyDescent="0.2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5" x14ac:dyDescent="0.2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5" x14ac:dyDescent="0.2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5" x14ac:dyDescent="0.2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5" x14ac:dyDescent="0.2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5" x14ac:dyDescent="0.2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5" x14ac:dyDescent="0.2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5" x14ac:dyDescent="0.2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5" x14ac:dyDescent="0.2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5" x14ac:dyDescent="0.2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5" x14ac:dyDescent="0.2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5" x14ac:dyDescent="0.2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5" x14ac:dyDescent="0.2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5" x14ac:dyDescent="0.2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5" x14ac:dyDescent="0.2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5" x14ac:dyDescent="0.2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5" x14ac:dyDescent="0.2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5" x14ac:dyDescent="0.2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5" x14ac:dyDescent="0.2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5" x14ac:dyDescent="0.2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5" x14ac:dyDescent="0.2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5" x14ac:dyDescent="0.2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5" x14ac:dyDescent="0.2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5" x14ac:dyDescent="0.2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5" x14ac:dyDescent="0.2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5" x14ac:dyDescent="0.2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5" x14ac:dyDescent="0.2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5" x14ac:dyDescent="0.2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5" x14ac:dyDescent="0.2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5" x14ac:dyDescent="0.2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5" x14ac:dyDescent="0.2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5" x14ac:dyDescent="0.2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5" x14ac:dyDescent="0.2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5" x14ac:dyDescent="0.2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5" x14ac:dyDescent="0.2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5" x14ac:dyDescent="0.2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5" x14ac:dyDescent="0.2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5" x14ac:dyDescent="0.2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5" x14ac:dyDescent="0.2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5" x14ac:dyDescent="0.2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5" x14ac:dyDescent="0.2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5" x14ac:dyDescent="0.2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5" x14ac:dyDescent="0.2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5" x14ac:dyDescent="0.2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5" x14ac:dyDescent="0.2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5" x14ac:dyDescent="0.2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5" x14ac:dyDescent="0.2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5" x14ac:dyDescent="0.2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5" x14ac:dyDescent="0.2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5" x14ac:dyDescent="0.2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5" x14ac:dyDescent="0.2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5" x14ac:dyDescent="0.2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5" x14ac:dyDescent="0.2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5" x14ac:dyDescent="0.2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 x14ac:dyDescent="0.25">
      <c r="A1" s="1"/>
      <c r="B1" s="1"/>
      <c r="C1" s="1"/>
      <c r="D1" s="7"/>
      <c r="E1" s="5"/>
      <c r="F1" s="31"/>
      <c r="G1" s="34"/>
    </row>
    <row r="2" spans="1:13" ht="21" x14ac:dyDescent="0.35">
      <c r="A2" s="87" t="s">
        <v>32</v>
      </c>
      <c r="B2" s="87"/>
      <c r="C2" s="87"/>
      <c r="D2" s="87"/>
      <c r="E2" s="87"/>
      <c r="F2" s="87"/>
      <c r="G2" s="87"/>
    </row>
    <row r="3" spans="1:13" ht="15" x14ac:dyDescent="0.25">
      <c r="A3" s="1"/>
      <c r="B3" s="1"/>
      <c r="C3" s="1"/>
      <c r="D3" s="7"/>
      <c r="E3" s="5"/>
      <c r="F3" s="31"/>
      <c r="G3" s="34"/>
    </row>
    <row r="4" spans="1:13" ht="15" x14ac:dyDescent="0.25">
      <c r="A4" s="1"/>
      <c r="B4" s="1"/>
      <c r="C4" s="1"/>
      <c r="D4" s="7"/>
      <c r="E4" s="5"/>
      <c r="F4" s="31"/>
      <c r="G4" s="34"/>
    </row>
    <row r="5" spans="1:13" ht="15" x14ac:dyDescent="0.25">
      <c r="A5" s="1"/>
      <c r="B5" s="1"/>
      <c r="C5" s="1"/>
      <c r="D5" s="7"/>
      <c r="E5" s="5"/>
      <c r="F5" s="31"/>
      <c r="G5" s="34"/>
    </row>
    <row r="6" spans="1:13" ht="15" x14ac:dyDescent="0.25">
      <c r="A6" s="1"/>
      <c r="B6" s="1"/>
      <c r="C6" s="1"/>
      <c r="D6" s="24"/>
      <c r="E6" s="5"/>
      <c r="F6" s="31"/>
      <c r="G6" s="34"/>
    </row>
    <row r="7" spans="1:13" ht="15" x14ac:dyDescent="0.25">
      <c r="A7" s="1"/>
      <c r="B7" s="1"/>
      <c r="C7" s="1"/>
      <c r="D7" s="7"/>
      <c r="E7" s="5"/>
      <c r="F7" s="31"/>
      <c r="G7" s="34"/>
    </row>
    <row r="8" spans="1:13" ht="15" x14ac:dyDescent="0.25">
      <c r="A8" s="1"/>
      <c r="B8" s="1"/>
      <c r="C8" s="1"/>
      <c r="D8" s="7"/>
      <c r="E8" s="5"/>
      <c r="F8" s="31"/>
      <c r="G8" s="34"/>
    </row>
    <row r="9" spans="1:13" ht="15" x14ac:dyDescent="0.25">
      <c r="A9" s="1"/>
      <c r="B9" s="1"/>
      <c r="C9" s="1"/>
      <c r="D9" s="7"/>
      <c r="E9" s="5"/>
      <c r="F9" s="31"/>
      <c r="G9" s="34"/>
    </row>
    <row r="10" spans="1:13" ht="15.75" thickBot="1" x14ac:dyDescent="0.3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5.75" thickBot="1" x14ac:dyDescent="0.3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5" x14ac:dyDescent="0.2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5" x14ac:dyDescent="0.2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5" x14ac:dyDescent="0.2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5" x14ac:dyDescent="0.2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5" x14ac:dyDescent="0.2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5" x14ac:dyDescent="0.2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5" x14ac:dyDescent="0.2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5" x14ac:dyDescent="0.2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5" x14ac:dyDescent="0.2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5" x14ac:dyDescent="0.2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5" x14ac:dyDescent="0.2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5" x14ac:dyDescent="0.2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5" x14ac:dyDescent="0.2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5" x14ac:dyDescent="0.2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5" x14ac:dyDescent="0.2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5" x14ac:dyDescent="0.2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5" x14ac:dyDescent="0.2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5" x14ac:dyDescent="0.2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5" x14ac:dyDescent="0.2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5" x14ac:dyDescent="0.2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5" x14ac:dyDescent="0.2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5" x14ac:dyDescent="0.2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5" x14ac:dyDescent="0.2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5" x14ac:dyDescent="0.2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5" x14ac:dyDescent="0.2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5" x14ac:dyDescent="0.2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5" x14ac:dyDescent="0.2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5" x14ac:dyDescent="0.2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5" x14ac:dyDescent="0.2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5" x14ac:dyDescent="0.2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5" x14ac:dyDescent="0.2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5" x14ac:dyDescent="0.2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5" x14ac:dyDescent="0.2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5" x14ac:dyDescent="0.2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5" x14ac:dyDescent="0.2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5" x14ac:dyDescent="0.2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5" x14ac:dyDescent="0.2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5" x14ac:dyDescent="0.2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5" x14ac:dyDescent="0.2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5" x14ac:dyDescent="0.2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5" x14ac:dyDescent="0.2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5" x14ac:dyDescent="0.2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5" x14ac:dyDescent="0.2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5" x14ac:dyDescent="0.2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5" x14ac:dyDescent="0.2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5" x14ac:dyDescent="0.2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5" x14ac:dyDescent="0.2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5" x14ac:dyDescent="0.2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5" x14ac:dyDescent="0.2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5" x14ac:dyDescent="0.2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5" x14ac:dyDescent="0.2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5" x14ac:dyDescent="0.2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5" x14ac:dyDescent="0.2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5" x14ac:dyDescent="0.2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5" x14ac:dyDescent="0.2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5" x14ac:dyDescent="0.2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5" x14ac:dyDescent="0.2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5" x14ac:dyDescent="0.2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5" x14ac:dyDescent="0.2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5" x14ac:dyDescent="0.2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5" x14ac:dyDescent="0.2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5" x14ac:dyDescent="0.2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5" x14ac:dyDescent="0.2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5" x14ac:dyDescent="0.2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5" x14ac:dyDescent="0.2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5" x14ac:dyDescent="0.2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5" x14ac:dyDescent="0.2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5" x14ac:dyDescent="0.2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5" x14ac:dyDescent="0.2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 x14ac:dyDescent="0.2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 x14ac:dyDescent="0.2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 x14ac:dyDescent="0.2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 x14ac:dyDescent="0.2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 x14ac:dyDescent="0.2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 x14ac:dyDescent="0.2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 x14ac:dyDescent="0.2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 x14ac:dyDescent="0.2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 x14ac:dyDescent="0.2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 x14ac:dyDescent="0.2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 x14ac:dyDescent="0.2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 x14ac:dyDescent="0.2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 x14ac:dyDescent="0.2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 x14ac:dyDescent="0.2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 x14ac:dyDescent="0.2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 x14ac:dyDescent="0.2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 x14ac:dyDescent="0.2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 x14ac:dyDescent="0.2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 x14ac:dyDescent="0.2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 x14ac:dyDescent="0.2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 x14ac:dyDescent="0.2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 x14ac:dyDescent="0.2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 x14ac:dyDescent="0.2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 x14ac:dyDescent="0.2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 x14ac:dyDescent="0.2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 x14ac:dyDescent="0.2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 x14ac:dyDescent="0.2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 x14ac:dyDescent="0.2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 x14ac:dyDescent="0.2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 x14ac:dyDescent="0.2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 x14ac:dyDescent="0.2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 x14ac:dyDescent="0.2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 x14ac:dyDescent="0.2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 x14ac:dyDescent="0.2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 x14ac:dyDescent="0.2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 x14ac:dyDescent="0.2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 x14ac:dyDescent="0.2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 x14ac:dyDescent="0.2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 x14ac:dyDescent="0.2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 x14ac:dyDescent="0.2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 x14ac:dyDescent="0.2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 x14ac:dyDescent="0.2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 x14ac:dyDescent="0.2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 x14ac:dyDescent="0.2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 x14ac:dyDescent="0.2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 x14ac:dyDescent="0.2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 x14ac:dyDescent="0.2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 x14ac:dyDescent="0.2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 x14ac:dyDescent="0.2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 x14ac:dyDescent="0.2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 x14ac:dyDescent="0.2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 x14ac:dyDescent="0.2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 x14ac:dyDescent="0.2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 x14ac:dyDescent="0.2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 x14ac:dyDescent="0.2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 x14ac:dyDescent="0.2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 x14ac:dyDescent="0.2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 x14ac:dyDescent="0.2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 x14ac:dyDescent="0.2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 x14ac:dyDescent="0.2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 x14ac:dyDescent="0.2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 x14ac:dyDescent="0.2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 x14ac:dyDescent="0.2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 x14ac:dyDescent="0.2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 x14ac:dyDescent="0.2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 x14ac:dyDescent="0.2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 x14ac:dyDescent="0.2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 x14ac:dyDescent="0.2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 x14ac:dyDescent="0.2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 x14ac:dyDescent="0.2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 x14ac:dyDescent="0.2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 x14ac:dyDescent="0.2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 x14ac:dyDescent="0.2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 x14ac:dyDescent="0.2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 x14ac:dyDescent="0.2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 x14ac:dyDescent="0.2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 x14ac:dyDescent="0.2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 x14ac:dyDescent="0.2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 x14ac:dyDescent="0.2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 x14ac:dyDescent="0.2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 x14ac:dyDescent="0.2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 x14ac:dyDescent="0.2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 x14ac:dyDescent="0.2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 x14ac:dyDescent="0.2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 x14ac:dyDescent="0.2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 x14ac:dyDescent="0.2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 x14ac:dyDescent="0.2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 x14ac:dyDescent="0.2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 x14ac:dyDescent="0.2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 x14ac:dyDescent="0.2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 x14ac:dyDescent="0.2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 x14ac:dyDescent="0.2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 x14ac:dyDescent="0.2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 x14ac:dyDescent="0.2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 x14ac:dyDescent="0.2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 x14ac:dyDescent="0.2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 x14ac:dyDescent="0.2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 x14ac:dyDescent="0.2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 x14ac:dyDescent="0.2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 x14ac:dyDescent="0.2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 x14ac:dyDescent="0.2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 x14ac:dyDescent="0.2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 x14ac:dyDescent="0.2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 x14ac:dyDescent="0.2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 x14ac:dyDescent="0.2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 x14ac:dyDescent="0.2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 x14ac:dyDescent="0.2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 x14ac:dyDescent="0.2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 x14ac:dyDescent="0.2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 x14ac:dyDescent="0.2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 x14ac:dyDescent="0.2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 x14ac:dyDescent="0.2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 x14ac:dyDescent="0.2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 x14ac:dyDescent="0.2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 x14ac:dyDescent="0.2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 x14ac:dyDescent="0.2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 x14ac:dyDescent="0.2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 x14ac:dyDescent="0.2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 x14ac:dyDescent="0.2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 x14ac:dyDescent="0.2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 x14ac:dyDescent="0.2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 x14ac:dyDescent="0.2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 x14ac:dyDescent="0.2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 x14ac:dyDescent="0.2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 x14ac:dyDescent="0.2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 x14ac:dyDescent="0.2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 x14ac:dyDescent="0.2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 x14ac:dyDescent="0.2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 x14ac:dyDescent="0.2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 x14ac:dyDescent="0.2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 x14ac:dyDescent="0.2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 x14ac:dyDescent="0.2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 x14ac:dyDescent="0.2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 x14ac:dyDescent="0.2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 x14ac:dyDescent="0.2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 x14ac:dyDescent="0.2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 x14ac:dyDescent="0.2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 x14ac:dyDescent="0.2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 x14ac:dyDescent="0.2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 x14ac:dyDescent="0.2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 x14ac:dyDescent="0.2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 x14ac:dyDescent="0.2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 x14ac:dyDescent="0.2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 x14ac:dyDescent="0.2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 x14ac:dyDescent="0.2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 x14ac:dyDescent="0.2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 x14ac:dyDescent="0.2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 x14ac:dyDescent="0.2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 x14ac:dyDescent="0.2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 x14ac:dyDescent="0.2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 x14ac:dyDescent="0.2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 x14ac:dyDescent="0.2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 x14ac:dyDescent="0.2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 x14ac:dyDescent="0.2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 x14ac:dyDescent="0.2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 x14ac:dyDescent="0.2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 x14ac:dyDescent="0.2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 x14ac:dyDescent="0.2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 x14ac:dyDescent="0.2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 x14ac:dyDescent="0.2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 x14ac:dyDescent="0.2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 x14ac:dyDescent="0.2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 x14ac:dyDescent="0.2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 x14ac:dyDescent="0.2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 x14ac:dyDescent="0.2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 x14ac:dyDescent="0.2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 x14ac:dyDescent="0.2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 x14ac:dyDescent="0.2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 x14ac:dyDescent="0.2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 x14ac:dyDescent="0.2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 x14ac:dyDescent="0.2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 x14ac:dyDescent="0.2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 x14ac:dyDescent="0.2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 x14ac:dyDescent="0.2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 x14ac:dyDescent="0.2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 x14ac:dyDescent="0.2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 x14ac:dyDescent="0.2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 x14ac:dyDescent="0.2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 x14ac:dyDescent="0.2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 x14ac:dyDescent="0.2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 x14ac:dyDescent="0.2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 x14ac:dyDescent="0.2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 x14ac:dyDescent="0.2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 x14ac:dyDescent="0.2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 x14ac:dyDescent="0.2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 x14ac:dyDescent="0.2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 x14ac:dyDescent="0.2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 x14ac:dyDescent="0.2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 x14ac:dyDescent="0.2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 x14ac:dyDescent="0.2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 x14ac:dyDescent="0.2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 x14ac:dyDescent="0.2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 x14ac:dyDescent="0.2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 x14ac:dyDescent="0.2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 x14ac:dyDescent="0.2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 x14ac:dyDescent="0.2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 x14ac:dyDescent="0.2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 x14ac:dyDescent="0.2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 x14ac:dyDescent="0.2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 x14ac:dyDescent="0.2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 x14ac:dyDescent="0.2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 x14ac:dyDescent="0.2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 x14ac:dyDescent="0.2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 x14ac:dyDescent="0.2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 x14ac:dyDescent="0.2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 x14ac:dyDescent="0.2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 x14ac:dyDescent="0.2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 x14ac:dyDescent="0.2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 x14ac:dyDescent="0.2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 x14ac:dyDescent="0.2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 x14ac:dyDescent="0.2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 x14ac:dyDescent="0.2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 x14ac:dyDescent="0.2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 x14ac:dyDescent="0.2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 x14ac:dyDescent="0.2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 x14ac:dyDescent="0.2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 x14ac:dyDescent="0.2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 x14ac:dyDescent="0.2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 x14ac:dyDescent="0.2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 x14ac:dyDescent="0.2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 x14ac:dyDescent="0.2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 x14ac:dyDescent="0.2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 x14ac:dyDescent="0.2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 x14ac:dyDescent="0.2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 x14ac:dyDescent="0.2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 x14ac:dyDescent="0.2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 x14ac:dyDescent="0.2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 x14ac:dyDescent="0.2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 x14ac:dyDescent="0.2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 x14ac:dyDescent="0.2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 x14ac:dyDescent="0.2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 x14ac:dyDescent="0.2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 x14ac:dyDescent="0.2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 x14ac:dyDescent="0.2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 x14ac:dyDescent="0.2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 x14ac:dyDescent="0.2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 x14ac:dyDescent="0.2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 x14ac:dyDescent="0.2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 x14ac:dyDescent="0.2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 x14ac:dyDescent="0.2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 x14ac:dyDescent="0.2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 x14ac:dyDescent="0.2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 x14ac:dyDescent="0.2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 x14ac:dyDescent="0.2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 x14ac:dyDescent="0.2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 x14ac:dyDescent="0.2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 x14ac:dyDescent="0.2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 x14ac:dyDescent="0.2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 x14ac:dyDescent="0.2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 x14ac:dyDescent="0.2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 x14ac:dyDescent="0.2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 x14ac:dyDescent="0.2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 x14ac:dyDescent="0.2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 x14ac:dyDescent="0.2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 x14ac:dyDescent="0.2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 x14ac:dyDescent="0.2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 x14ac:dyDescent="0.2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 x14ac:dyDescent="0.2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 x14ac:dyDescent="0.2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 x14ac:dyDescent="0.2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 x14ac:dyDescent="0.2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 x14ac:dyDescent="0.2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 x14ac:dyDescent="0.2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 x14ac:dyDescent="0.2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 x14ac:dyDescent="0.2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 x14ac:dyDescent="0.2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 x14ac:dyDescent="0.2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 x14ac:dyDescent="0.2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 x14ac:dyDescent="0.2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 x14ac:dyDescent="0.2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 x14ac:dyDescent="0.2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 x14ac:dyDescent="0.2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 x14ac:dyDescent="0.2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 x14ac:dyDescent="0.2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 x14ac:dyDescent="0.2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 x14ac:dyDescent="0.2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 x14ac:dyDescent="0.2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 x14ac:dyDescent="0.2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 x14ac:dyDescent="0.2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 x14ac:dyDescent="0.2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 x14ac:dyDescent="0.2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 x14ac:dyDescent="0.2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 x14ac:dyDescent="0.2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 x14ac:dyDescent="0.2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 x14ac:dyDescent="0.2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 x14ac:dyDescent="0.2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 x14ac:dyDescent="0.2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 x14ac:dyDescent="0.2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 x14ac:dyDescent="0.2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 x14ac:dyDescent="0.2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 x14ac:dyDescent="0.2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 x14ac:dyDescent="0.2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 x14ac:dyDescent="0.2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 x14ac:dyDescent="0.2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 x14ac:dyDescent="0.2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 x14ac:dyDescent="0.2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 x14ac:dyDescent="0.2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 x14ac:dyDescent="0.2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 x14ac:dyDescent="0.2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 x14ac:dyDescent="0.2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 x14ac:dyDescent="0.2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 x14ac:dyDescent="0.2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 x14ac:dyDescent="0.2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 x14ac:dyDescent="0.2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 x14ac:dyDescent="0.2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 x14ac:dyDescent="0.2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 x14ac:dyDescent="0.2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 x14ac:dyDescent="0.2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 x14ac:dyDescent="0.2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 x14ac:dyDescent="0.2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 x14ac:dyDescent="0.2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 x14ac:dyDescent="0.2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 x14ac:dyDescent="0.2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 x14ac:dyDescent="0.2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 x14ac:dyDescent="0.2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 x14ac:dyDescent="0.2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 x14ac:dyDescent="0.2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 x14ac:dyDescent="0.2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 x14ac:dyDescent="0.2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 x14ac:dyDescent="0.2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 x14ac:dyDescent="0.2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 x14ac:dyDescent="0.2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 x14ac:dyDescent="0.2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 x14ac:dyDescent="0.2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 x14ac:dyDescent="0.2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 x14ac:dyDescent="0.2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 x14ac:dyDescent="0.2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 x14ac:dyDescent="0.2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 x14ac:dyDescent="0.2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 x14ac:dyDescent="0.2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 x14ac:dyDescent="0.2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 x14ac:dyDescent="0.2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 x14ac:dyDescent="0.2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 x14ac:dyDescent="0.2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 x14ac:dyDescent="0.2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 x14ac:dyDescent="0.2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 x14ac:dyDescent="0.2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 x14ac:dyDescent="0.2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 x14ac:dyDescent="0.2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 x14ac:dyDescent="0.2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 x14ac:dyDescent="0.2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 x14ac:dyDescent="0.2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 x14ac:dyDescent="0.2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 x14ac:dyDescent="0.2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 x14ac:dyDescent="0.2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 x14ac:dyDescent="0.2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 x14ac:dyDescent="0.2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 x14ac:dyDescent="0.2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 x14ac:dyDescent="0.2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 x14ac:dyDescent="0.2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 x14ac:dyDescent="0.2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 x14ac:dyDescent="0.2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 x14ac:dyDescent="0.2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 x14ac:dyDescent="0.2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 x14ac:dyDescent="0.2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 x14ac:dyDescent="0.2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 x14ac:dyDescent="0.2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 x14ac:dyDescent="0.2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 x14ac:dyDescent="0.2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 x14ac:dyDescent="0.2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 x14ac:dyDescent="0.2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 x14ac:dyDescent="0.2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 x14ac:dyDescent="0.2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 x14ac:dyDescent="0.2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 x14ac:dyDescent="0.2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 x14ac:dyDescent="0.2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 x14ac:dyDescent="0.2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 x14ac:dyDescent="0.2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 x14ac:dyDescent="0.2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 x14ac:dyDescent="0.2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 x14ac:dyDescent="0.2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 x14ac:dyDescent="0.2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 x14ac:dyDescent="0.2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 x14ac:dyDescent="0.2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 x14ac:dyDescent="0.2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 x14ac:dyDescent="0.2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 x14ac:dyDescent="0.2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 x14ac:dyDescent="0.2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 x14ac:dyDescent="0.2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 x14ac:dyDescent="0.2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 x14ac:dyDescent="0.2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 x14ac:dyDescent="0.2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 x14ac:dyDescent="0.2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 x14ac:dyDescent="0.2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 x14ac:dyDescent="0.2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 x14ac:dyDescent="0.2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 x14ac:dyDescent="0.2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 x14ac:dyDescent="0.2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 x14ac:dyDescent="0.2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 x14ac:dyDescent="0.2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 x14ac:dyDescent="0.2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 x14ac:dyDescent="0.2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 x14ac:dyDescent="0.2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 x14ac:dyDescent="0.2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 x14ac:dyDescent="0.2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 x14ac:dyDescent="0.2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 x14ac:dyDescent="0.2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 x14ac:dyDescent="0.2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 x14ac:dyDescent="0.2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 x14ac:dyDescent="0.2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 x14ac:dyDescent="0.2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 x14ac:dyDescent="0.2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 x14ac:dyDescent="0.2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 x14ac:dyDescent="0.2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 x14ac:dyDescent="0.2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 x14ac:dyDescent="0.2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 x14ac:dyDescent="0.2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 x14ac:dyDescent="0.2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 x14ac:dyDescent="0.2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 x14ac:dyDescent="0.2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 x14ac:dyDescent="0.2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 x14ac:dyDescent="0.2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 x14ac:dyDescent="0.2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 x14ac:dyDescent="0.2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 x14ac:dyDescent="0.2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 x14ac:dyDescent="0.2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 x14ac:dyDescent="0.2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 x14ac:dyDescent="0.2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 x14ac:dyDescent="0.2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 x14ac:dyDescent="0.2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 x14ac:dyDescent="0.2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 x14ac:dyDescent="0.2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 x14ac:dyDescent="0.2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 x14ac:dyDescent="0.2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 x14ac:dyDescent="0.2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 x14ac:dyDescent="0.2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 x14ac:dyDescent="0.2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 x14ac:dyDescent="0.2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 x14ac:dyDescent="0.2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 x14ac:dyDescent="0.2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 x14ac:dyDescent="0.2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 x14ac:dyDescent="0.2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 x14ac:dyDescent="0.2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 x14ac:dyDescent="0.2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 x14ac:dyDescent="0.2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 x14ac:dyDescent="0.2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 x14ac:dyDescent="0.2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 x14ac:dyDescent="0.2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 x14ac:dyDescent="0.2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 x14ac:dyDescent="0.2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 x14ac:dyDescent="0.2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 x14ac:dyDescent="0.2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 x14ac:dyDescent="0.2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 x14ac:dyDescent="0.2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 x14ac:dyDescent="0.2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 x14ac:dyDescent="0.2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 x14ac:dyDescent="0.2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 x14ac:dyDescent="0.2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 x14ac:dyDescent="0.2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 x14ac:dyDescent="0.2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 x14ac:dyDescent="0.2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 x14ac:dyDescent="0.2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 x14ac:dyDescent="0.2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 x14ac:dyDescent="0.2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 x14ac:dyDescent="0.2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 x14ac:dyDescent="0.2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 x14ac:dyDescent="0.2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 x14ac:dyDescent="0.2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 x14ac:dyDescent="0.2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 x14ac:dyDescent="0.2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 x14ac:dyDescent="0.2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 x14ac:dyDescent="0.2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 x14ac:dyDescent="0.2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 x14ac:dyDescent="0.2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 x14ac:dyDescent="0.2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 x14ac:dyDescent="0.2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 x14ac:dyDescent="0.2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 x14ac:dyDescent="0.2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 x14ac:dyDescent="0.2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 x14ac:dyDescent="0.2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 x14ac:dyDescent="0.2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 x14ac:dyDescent="0.2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 x14ac:dyDescent="0.2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 x14ac:dyDescent="0.2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 x14ac:dyDescent="0.2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 x14ac:dyDescent="0.2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 x14ac:dyDescent="0.2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 x14ac:dyDescent="0.2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 x14ac:dyDescent="0.2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 x14ac:dyDescent="0.2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 x14ac:dyDescent="0.2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 x14ac:dyDescent="0.2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 x14ac:dyDescent="0.2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 x14ac:dyDescent="0.2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 x14ac:dyDescent="0.2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 x14ac:dyDescent="0.2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 x14ac:dyDescent="0.2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 x14ac:dyDescent="0.2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 x14ac:dyDescent="0.2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 x14ac:dyDescent="0.2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 x14ac:dyDescent="0.2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 x14ac:dyDescent="0.2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 x14ac:dyDescent="0.2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 x14ac:dyDescent="0.2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 x14ac:dyDescent="0.2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 x14ac:dyDescent="0.2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 x14ac:dyDescent="0.2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 x14ac:dyDescent="0.2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 x14ac:dyDescent="0.2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 x14ac:dyDescent="0.2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 x14ac:dyDescent="0.2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 x14ac:dyDescent="0.2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 x14ac:dyDescent="0.2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 x14ac:dyDescent="0.2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 x14ac:dyDescent="0.2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 x14ac:dyDescent="0.2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 x14ac:dyDescent="0.2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 x14ac:dyDescent="0.2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 x14ac:dyDescent="0.2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 x14ac:dyDescent="0.2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 x14ac:dyDescent="0.2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 x14ac:dyDescent="0.2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 x14ac:dyDescent="0.2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 x14ac:dyDescent="0.2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 x14ac:dyDescent="0.2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 x14ac:dyDescent="0.2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 x14ac:dyDescent="0.2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 x14ac:dyDescent="0.2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 x14ac:dyDescent="0.2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 x14ac:dyDescent="0.2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 x14ac:dyDescent="0.2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 x14ac:dyDescent="0.2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 x14ac:dyDescent="0.2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 x14ac:dyDescent="0.2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 x14ac:dyDescent="0.2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 x14ac:dyDescent="0.2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 x14ac:dyDescent="0.2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 x14ac:dyDescent="0.2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 x14ac:dyDescent="0.2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 x14ac:dyDescent="0.2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 x14ac:dyDescent="0.2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 x14ac:dyDescent="0.2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 x14ac:dyDescent="0.2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 x14ac:dyDescent="0.2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 x14ac:dyDescent="0.2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 x14ac:dyDescent="0.2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 x14ac:dyDescent="0.2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 x14ac:dyDescent="0.2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 x14ac:dyDescent="0.2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 x14ac:dyDescent="0.2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 x14ac:dyDescent="0.2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 x14ac:dyDescent="0.2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 x14ac:dyDescent="0.2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 x14ac:dyDescent="0.2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 x14ac:dyDescent="0.2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 x14ac:dyDescent="0.2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 x14ac:dyDescent="0.2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 x14ac:dyDescent="0.2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 x14ac:dyDescent="0.2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 x14ac:dyDescent="0.2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 x14ac:dyDescent="0.2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 x14ac:dyDescent="0.2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 x14ac:dyDescent="0.2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 x14ac:dyDescent="0.2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 x14ac:dyDescent="0.2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 x14ac:dyDescent="0.2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 x14ac:dyDescent="0.2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 x14ac:dyDescent="0.2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 x14ac:dyDescent="0.2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 x14ac:dyDescent="0.2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 x14ac:dyDescent="0.2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 x14ac:dyDescent="0.2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 x14ac:dyDescent="0.2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 x14ac:dyDescent="0.2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 x14ac:dyDescent="0.2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 x14ac:dyDescent="0.2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 x14ac:dyDescent="0.2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 x14ac:dyDescent="0.2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 x14ac:dyDescent="0.2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 x14ac:dyDescent="0.2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 x14ac:dyDescent="0.2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 x14ac:dyDescent="0.2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 x14ac:dyDescent="0.2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 x14ac:dyDescent="0.2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 x14ac:dyDescent="0.2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 x14ac:dyDescent="0.2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 x14ac:dyDescent="0.2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 x14ac:dyDescent="0.2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 x14ac:dyDescent="0.2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 x14ac:dyDescent="0.2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 x14ac:dyDescent="0.2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 x14ac:dyDescent="0.2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 x14ac:dyDescent="0.2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 x14ac:dyDescent="0.2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 x14ac:dyDescent="0.2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 x14ac:dyDescent="0.2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 x14ac:dyDescent="0.2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 x14ac:dyDescent="0.2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 x14ac:dyDescent="0.2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 x14ac:dyDescent="0.2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 x14ac:dyDescent="0.2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 x14ac:dyDescent="0.2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 x14ac:dyDescent="0.2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 x14ac:dyDescent="0.2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 x14ac:dyDescent="0.2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 x14ac:dyDescent="0.2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 x14ac:dyDescent="0.2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 x14ac:dyDescent="0.2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 x14ac:dyDescent="0.2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 x14ac:dyDescent="0.2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 x14ac:dyDescent="0.2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 x14ac:dyDescent="0.2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 x14ac:dyDescent="0.2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 x14ac:dyDescent="0.2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 x14ac:dyDescent="0.2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 x14ac:dyDescent="0.2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 x14ac:dyDescent="0.2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 x14ac:dyDescent="0.2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 x14ac:dyDescent="0.2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 x14ac:dyDescent="0.2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 x14ac:dyDescent="0.2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 x14ac:dyDescent="0.2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 x14ac:dyDescent="0.2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 x14ac:dyDescent="0.2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 x14ac:dyDescent="0.2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 x14ac:dyDescent="0.2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 x14ac:dyDescent="0.2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 x14ac:dyDescent="0.2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 x14ac:dyDescent="0.2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 x14ac:dyDescent="0.2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 x14ac:dyDescent="0.2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 x14ac:dyDescent="0.2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 x14ac:dyDescent="0.2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 x14ac:dyDescent="0.2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 x14ac:dyDescent="0.2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 x14ac:dyDescent="0.2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 x14ac:dyDescent="0.2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 x14ac:dyDescent="0.2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 x14ac:dyDescent="0.2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 x14ac:dyDescent="0.2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 x14ac:dyDescent="0.2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 x14ac:dyDescent="0.2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 x14ac:dyDescent="0.2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 x14ac:dyDescent="0.2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 x14ac:dyDescent="0.2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 x14ac:dyDescent="0.2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 x14ac:dyDescent="0.2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 x14ac:dyDescent="0.2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 x14ac:dyDescent="0.2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 x14ac:dyDescent="0.2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 x14ac:dyDescent="0.2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 x14ac:dyDescent="0.2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 x14ac:dyDescent="0.2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 x14ac:dyDescent="0.2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 x14ac:dyDescent="0.2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 x14ac:dyDescent="0.2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 x14ac:dyDescent="0.2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 x14ac:dyDescent="0.2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 x14ac:dyDescent="0.2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 x14ac:dyDescent="0.2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 x14ac:dyDescent="0.2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 x14ac:dyDescent="0.2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 x14ac:dyDescent="0.2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 x14ac:dyDescent="0.2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 x14ac:dyDescent="0.2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 x14ac:dyDescent="0.2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 x14ac:dyDescent="0.2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 x14ac:dyDescent="0.2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 x14ac:dyDescent="0.2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 x14ac:dyDescent="0.2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 x14ac:dyDescent="0.2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 x14ac:dyDescent="0.2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 x14ac:dyDescent="0.2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 x14ac:dyDescent="0.2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 x14ac:dyDescent="0.2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 x14ac:dyDescent="0.2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 x14ac:dyDescent="0.2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 x14ac:dyDescent="0.2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 x14ac:dyDescent="0.2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 x14ac:dyDescent="0.2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 x14ac:dyDescent="0.2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 x14ac:dyDescent="0.2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 x14ac:dyDescent="0.2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 x14ac:dyDescent="0.2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 x14ac:dyDescent="0.2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 x14ac:dyDescent="0.2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 x14ac:dyDescent="0.2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 x14ac:dyDescent="0.2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 x14ac:dyDescent="0.2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 x14ac:dyDescent="0.2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 x14ac:dyDescent="0.2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 x14ac:dyDescent="0.2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 x14ac:dyDescent="0.2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 x14ac:dyDescent="0.2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 x14ac:dyDescent="0.2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 x14ac:dyDescent="0.2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 x14ac:dyDescent="0.2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 x14ac:dyDescent="0.2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 x14ac:dyDescent="0.2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 x14ac:dyDescent="0.2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 x14ac:dyDescent="0.2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 x14ac:dyDescent="0.2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 x14ac:dyDescent="0.2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 x14ac:dyDescent="0.2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 x14ac:dyDescent="0.2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 x14ac:dyDescent="0.2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 x14ac:dyDescent="0.2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 x14ac:dyDescent="0.2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 x14ac:dyDescent="0.2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 x14ac:dyDescent="0.2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 x14ac:dyDescent="0.2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 x14ac:dyDescent="0.2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 x14ac:dyDescent="0.2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 x14ac:dyDescent="0.2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 x14ac:dyDescent="0.2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 x14ac:dyDescent="0.2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 x14ac:dyDescent="0.2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 x14ac:dyDescent="0.2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 x14ac:dyDescent="0.2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 x14ac:dyDescent="0.2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 x14ac:dyDescent="0.2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 x14ac:dyDescent="0.2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 x14ac:dyDescent="0.2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 x14ac:dyDescent="0.2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 x14ac:dyDescent="0.2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 x14ac:dyDescent="0.2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 x14ac:dyDescent="0.2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 x14ac:dyDescent="0.2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 x14ac:dyDescent="0.2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 x14ac:dyDescent="0.2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 x14ac:dyDescent="0.2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 x14ac:dyDescent="0.2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 x14ac:dyDescent="0.2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 x14ac:dyDescent="0.2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 x14ac:dyDescent="0.2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 x14ac:dyDescent="0.2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 x14ac:dyDescent="0.2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 x14ac:dyDescent="0.2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 x14ac:dyDescent="0.2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 x14ac:dyDescent="0.2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 x14ac:dyDescent="0.2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 x14ac:dyDescent="0.2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 x14ac:dyDescent="0.2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 x14ac:dyDescent="0.2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 x14ac:dyDescent="0.2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 x14ac:dyDescent="0.2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 x14ac:dyDescent="0.2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 x14ac:dyDescent="0.2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 x14ac:dyDescent="0.2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 x14ac:dyDescent="0.2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 x14ac:dyDescent="0.2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 x14ac:dyDescent="0.2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 x14ac:dyDescent="0.2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 x14ac:dyDescent="0.2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 x14ac:dyDescent="0.2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 x14ac:dyDescent="0.2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 x14ac:dyDescent="0.2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 x14ac:dyDescent="0.2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 x14ac:dyDescent="0.2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 x14ac:dyDescent="0.2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 x14ac:dyDescent="0.2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 x14ac:dyDescent="0.2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 x14ac:dyDescent="0.2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 x14ac:dyDescent="0.2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 x14ac:dyDescent="0.2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 x14ac:dyDescent="0.2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 x14ac:dyDescent="0.2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 x14ac:dyDescent="0.2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 x14ac:dyDescent="0.2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 x14ac:dyDescent="0.2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 x14ac:dyDescent="0.2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 x14ac:dyDescent="0.2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 x14ac:dyDescent="0.2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 x14ac:dyDescent="0.2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 x14ac:dyDescent="0.2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 x14ac:dyDescent="0.2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 x14ac:dyDescent="0.2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 x14ac:dyDescent="0.2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 x14ac:dyDescent="0.2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 x14ac:dyDescent="0.2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 x14ac:dyDescent="0.2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 x14ac:dyDescent="0.2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 x14ac:dyDescent="0.2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 x14ac:dyDescent="0.2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 x14ac:dyDescent="0.2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 x14ac:dyDescent="0.2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 x14ac:dyDescent="0.2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 x14ac:dyDescent="0.2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 x14ac:dyDescent="0.2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 x14ac:dyDescent="0.2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 x14ac:dyDescent="0.2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 x14ac:dyDescent="0.2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 x14ac:dyDescent="0.2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 x14ac:dyDescent="0.2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 x14ac:dyDescent="0.2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 x14ac:dyDescent="0.2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 x14ac:dyDescent="0.2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 x14ac:dyDescent="0.2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 x14ac:dyDescent="0.2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 x14ac:dyDescent="0.2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 x14ac:dyDescent="0.2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 x14ac:dyDescent="0.2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 x14ac:dyDescent="0.2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 x14ac:dyDescent="0.2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 x14ac:dyDescent="0.2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 x14ac:dyDescent="0.2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 x14ac:dyDescent="0.2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 x14ac:dyDescent="0.2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 x14ac:dyDescent="0.2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 x14ac:dyDescent="0.2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 x14ac:dyDescent="0.2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 x14ac:dyDescent="0.2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 x14ac:dyDescent="0.2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 x14ac:dyDescent="0.2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 x14ac:dyDescent="0.2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 x14ac:dyDescent="0.2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 x14ac:dyDescent="0.2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 x14ac:dyDescent="0.2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 x14ac:dyDescent="0.2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 x14ac:dyDescent="0.2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 x14ac:dyDescent="0.2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 x14ac:dyDescent="0.2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 x14ac:dyDescent="0.2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 x14ac:dyDescent="0.2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 x14ac:dyDescent="0.2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 x14ac:dyDescent="0.2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 x14ac:dyDescent="0.2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 x14ac:dyDescent="0.2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 x14ac:dyDescent="0.2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 x14ac:dyDescent="0.2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 x14ac:dyDescent="0.2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 x14ac:dyDescent="0.2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 x14ac:dyDescent="0.2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 x14ac:dyDescent="0.2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 x14ac:dyDescent="0.2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 x14ac:dyDescent="0.2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 x14ac:dyDescent="0.2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 x14ac:dyDescent="0.2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 x14ac:dyDescent="0.2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 x14ac:dyDescent="0.2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 x14ac:dyDescent="0.2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 x14ac:dyDescent="0.2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 x14ac:dyDescent="0.2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 x14ac:dyDescent="0.2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 x14ac:dyDescent="0.2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 x14ac:dyDescent="0.2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 x14ac:dyDescent="0.2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 x14ac:dyDescent="0.2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 x14ac:dyDescent="0.2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 x14ac:dyDescent="0.2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 x14ac:dyDescent="0.2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 x14ac:dyDescent="0.2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 x14ac:dyDescent="0.2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 x14ac:dyDescent="0.2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 x14ac:dyDescent="0.2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 x14ac:dyDescent="0.2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 x14ac:dyDescent="0.2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 x14ac:dyDescent="0.2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 x14ac:dyDescent="0.2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 x14ac:dyDescent="0.2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 x14ac:dyDescent="0.2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 x14ac:dyDescent="0.2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 x14ac:dyDescent="0.2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 x14ac:dyDescent="0.2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 x14ac:dyDescent="0.2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 x14ac:dyDescent="0.2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 x14ac:dyDescent="0.2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 x14ac:dyDescent="0.2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 x14ac:dyDescent="0.2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 x14ac:dyDescent="0.2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 x14ac:dyDescent="0.2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 x14ac:dyDescent="0.2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 x14ac:dyDescent="0.2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 x14ac:dyDescent="0.2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 x14ac:dyDescent="0.2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 x14ac:dyDescent="0.2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 x14ac:dyDescent="0.2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 x14ac:dyDescent="0.2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 x14ac:dyDescent="0.2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 x14ac:dyDescent="0.2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 x14ac:dyDescent="0.2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 x14ac:dyDescent="0.2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 x14ac:dyDescent="0.2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 x14ac:dyDescent="0.2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 x14ac:dyDescent="0.2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 x14ac:dyDescent="0.2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 x14ac:dyDescent="0.2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 x14ac:dyDescent="0.2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 x14ac:dyDescent="0.2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 x14ac:dyDescent="0.2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 x14ac:dyDescent="0.2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 x14ac:dyDescent="0.2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 x14ac:dyDescent="0.2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 x14ac:dyDescent="0.25">
      <c r="A964" s="1"/>
      <c r="B964" s="3"/>
      <c r="C964" s="2"/>
      <c r="D964" s="7"/>
      <c r="E964" s="5"/>
      <c r="F964" s="31"/>
      <c r="G964" s="34"/>
    </row>
    <row r="965" spans="1:12" ht="15" x14ac:dyDescent="0.25">
      <c r="A965" s="1"/>
      <c r="B965" s="3"/>
      <c r="C965" s="2"/>
      <c r="D965" s="7"/>
      <c r="E965" s="5"/>
      <c r="F965" s="31"/>
      <c r="G965" s="34"/>
    </row>
    <row r="966" spans="1:12" ht="15" x14ac:dyDescent="0.25">
      <c r="A966" s="1"/>
      <c r="B966" s="3"/>
      <c r="C966" s="2"/>
      <c r="D966" s="7"/>
      <c r="E966" s="5"/>
      <c r="F966" s="31"/>
      <c r="G966" s="34"/>
    </row>
    <row r="967" spans="1:12" ht="15" x14ac:dyDescent="0.25">
      <c r="A967" s="1"/>
      <c r="B967" s="3"/>
      <c r="C967" s="2"/>
      <c r="D967" s="7"/>
      <c r="E967" s="5"/>
      <c r="F967" s="31"/>
      <c r="G967" s="34"/>
    </row>
    <row r="968" spans="1:12" ht="15" x14ac:dyDescent="0.25">
      <c r="A968" s="1"/>
      <c r="B968" s="3"/>
      <c r="C968" s="2"/>
      <c r="D968" s="7"/>
      <c r="E968" s="5"/>
      <c r="F968" s="31"/>
      <c r="G968" s="34"/>
    </row>
    <row r="969" spans="1:12" ht="15" x14ac:dyDescent="0.25">
      <c r="A969" s="1"/>
      <c r="B969" s="3"/>
      <c r="C969" s="2"/>
      <c r="D969" s="7"/>
      <c r="E969" s="5"/>
      <c r="F969" s="31"/>
      <c r="G969" s="34"/>
    </row>
    <row r="970" spans="1:12" ht="15" x14ac:dyDescent="0.25">
      <c r="A970" s="1"/>
      <c r="B970" s="3"/>
      <c r="C970" s="2"/>
      <c r="D970" s="7"/>
      <c r="E970" s="5"/>
      <c r="F970" s="31"/>
      <c r="G970" s="34"/>
    </row>
    <row r="971" spans="1:12" ht="15" x14ac:dyDescent="0.25">
      <c r="A971" s="1"/>
      <c r="B971" s="3"/>
      <c r="C971" s="2"/>
      <c r="D971" s="7"/>
      <c r="E971" s="5"/>
      <c r="F971" s="31"/>
      <c r="G971" s="34"/>
    </row>
    <row r="972" spans="1:12" ht="15" x14ac:dyDescent="0.25">
      <c r="A972" s="1"/>
      <c r="B972" s="3"/>
      <c r="C972" s="2"/>
      <c r="D972" s="7"/>
      <c r="E972" s="5"/>
      <c r="F972" s="31"/>
      <c r="G972" s="34"/>
    </row>
    <row r="973" spans="1:12" ht="15" x14ac:dyDescent="0.25">
      <c r="A973" s="1"/>
      <c r="B973" s="3"/>
      <c r="C973" s="2"/>
      <c r="D973" s="7"/>
      <c r="E973" s="5"/>
      <c r="F973" s="31"/>
      <c r="G973" s="34"/>
    </row>
    <row r="974" spans="1:12" ht="15" x14ac:dyDescent="0.25">
      <c r="A974" s="1"/>
      <c r="B974" s="3"/>
      <c r="C974" s="2"/>
      <c r="D974" s="7"/>
      <c r="E974" s="5"/>
      <c r="F974" s="31"/>
      <c r="G974" s="34"/>
    </row>
    <row r="975" spans="1:12" ht="15" x14ac:dyDescent="0.25">
      <c r="A975" s="1"/>
      <c r="B975" s="3"/>
      <c r="C975" s="2"/>
      <c r="D975" s="7"/>
      <c r="E975" s="5"/>
      <c r="F975" s="31"/>
      <c r="G975" s="34"/>
    </row>
    <row r="976" spans="1:12" ht="15" x14ac:dyDescent="0.25">
      <c r="A976" s="1"/>
      <c r="B976" s="3"/>
      <c r="C976" s="2"/>
      <c r="D976" s="7"/>
      <c r="E976" s="5"/>
      <c r="F976" s="31"/>
      <c r="G976" s="34"/>
    </row>
    <row r="977" spans="1:7" ht="15" x14ac:dyDescent="0.25">
      <c r="A977" s="1"/>
      <c r="B977" s="3"/>
      <c r="C977" s="2"/>
      <c r="D977" s="7"/>
      <c r="E977" s="5"/>
      <c r="F977" s="31"/>
      <c r="G977" s="34"/>
    </row>
    <row r="978" spans="1:7" ht="15" x14ac:dyDescent="0.25">
      <c r="A978" s="1"/>
      <c r="B978" s="3"/>
      <c r="C978" s="2"/>
      <c r="D978" s="7"/>
      <c r="E978" s="5"/>
      <c r="F978" s="31"/>
      <c r="G978" s="34"/>
    </row>
    <row r="979" spans="1:7" ht="15" x14ac:dyDescent="0.25">
      <c r="A979" s="1"/>
      <c r="B979" s="3"/>
      <c r="C979" s="2"/>
      <c r="D979" s="7"/>
      <c r="E979" s="5"/>
      <c r="F979" s="31"/>
      <c r="G979" s="34"/>
    </row>
    <row r="980" spans="1:7" ht="15" x14ac:dyDescent="0.25">
      <c r="A980" s="1"/>
      <c r="B980" s="3"/>
      <c r="C980" s="2"/>
      <c r="D980" s="7"/>
      <c r="E980" s="5"/>
      <c r="F980" s="31"/>
      <c r="G980" s="34"/>
    </row>
    <row r="981" spans="1:7" ht="15" x14ac:dyDescent="0.25">
      <c r="A981" s="1"/>
      <c r="B981" s="3"/>
      <c r="C981" s="2"/>
      <c r="D981" s="7"/>
      <c r="E981" s="5"/>
      <c r="F981" s="31"/>
      <c r="G981" s="34"/>
    </row>
    <row r="982" spans="1:7" ht="15" x14ac:dyDescent="0.25">
      <c r="A982" s="1"/>
      <c r="B982" s="3"/>
      <c r="C982" s="2"/>
      <c r="D982" s="7"/>
      <c r="E982" s="5"/>
      <c r="F982" s="31"/>
      <c r="G982" s="34"/>
    </row>
    <row r="983" spans="1:7" ht="15" x14ac:dyDescent="0.25">
      <c r="A983" s="1"/>
      <c r="B983" s="3"/>
      <c r="C983" s="2"/>
      <c r="D983" s="7"/>
      <c r="E983" s="5"/>
      <c r="F983" s="31"/>
      <c r="G983" s="34"/>
    </row>
    <row r="984" spans="1:7" ht="15" x14ac:dyDescent="0.25">
      <c r="A984" s="1"/>
      <c r="B984" s="3"/>
      <c r="C984" s="2"/>
      <c r="D984" s="7"/>
      <c r="E984" s="5"/>
      <c r="F984" s="31"/>
      <c r="G984" s="34"/>
    </row>
    <row r="985" spans="1:7" ht="15" x14ac:dyDescent="0.25">
      <c r="A985" s="1"/>
      <c r="B985" s="3"/>
      <c r="C985" s="2"/>
      <c r="D985" s="7"/>
      <c r="E985" s="5"/>
      <c r="F985" s="31"/>
      <c r="G985" s="34"/>
    </row>
    <row r="986" spans="1:7" ht="15" x14ac:dyDescent="0.25">
      <c r="A986" s="1"/>
      <c r="B986" s="3"/>
      <c r="C986" s="2"/>
      <c r="D986" s="7"/>
      <c r="E986" s="5"/>
      <c r="F986" s="31"/>
      <c r="G986" s="34"/>
    </row>
    <row r="987" spans="1:7" ht="15" x14ac:dyDescent="0.25">
      <c r="A987" s="1"/>
      <c r="B987" s="3"/>
      <c r="C987" s="2"/>
      <c r="D987" s="7"/>
      <c r="E987" s="5"/>
      <c r="F987" s="31"/>
      <c r="G987" s="34"/>
    </row>
    <row r="988" spans="1:7" ht="15" x14ac:dyDescent="0.25">
      <c r="A988" s="1"/>
      <c r="B988" s="3"/>
      <c r="C988" s="2"/>
      <c r="D988" s="7"/>
      <c r="E988" s="5"/>
      <c r="F988" s="31"/>
      <c r="G988" s="34"/>
    </row>
    <row r="989" spans="1:7" ht="15" x14ac:dyDescent="0.25">
      <c r="A989" s="1"/>
      <c r="B989" s="3"/>
      <c r="C989" s="2"/>
      <c r="D989" s="7"/>
      <c r="E989" s="5"/>
      <c r="F989" s="31"/>
      <c r="G989" s="34"/>
    </row>
    <row r="990" spans="1:7" ht="15" x14ac:dyDescent="0.25">
      <c r="A990" s="1"/>
      <c r="B990" s="3"/>
      <c r="C990" s="2"/>
      <c r="D990" s="7"/>
      <c r="E990" s="5"/>
      <c r="F990" s="31"/>
      <c r="G990" s="34"/>
    </row>
    <row r="991" spans="1:7" ht="15" x14ac:dyDescent="0.25">
      <c r="A991" s="1"/>
      <c r="B991" s="3"/>
      <c r="C991" s="2"/>
      <c r="D991" s="7"/>
      <c r="E991" s="5"/>
      <c r="F991" s="31"/>
      <c r="G991" s="34"/>
    </row>
    <row r="992" spans="1:7" ht="15" x14ac:dyDescent="0.25">
      <c r="A992" s="1"/>
      <c r="B992" s="3"/>
      <c r="C992" s="2"/>
      <c r="D992" s="7"/>
      <c r="E992" s="5"/>
      <c r="F992" s="31"/>
      <c r="G992" s="34"/>
    </row>
    <row r="993" spans="1:7" ht="15" x14ac:dyDescent="0.25">
      <c r="A993" s="1"/>
      <c r="B993" s="3"/>
      <c r="C993" s="2"/>
      <c r="D993" s="7"/>
      <c r="E993" s="5"/>
      <c r="F993" s="31"/>
      <c r="G993" s="34"/>
    </row>
    <row r="994" spans="1:7" ht="15" x14ac:dyDescent="0.25">
      <c r="A994" s="1"/>
      <c r="B994" s="3"/>
      <c r="C994" s="2"/>
      <c r="D994" s="7"/>
      <c r="E994" s="5"/>
      <c r="F994" s="31"/>
      <c r="G994" s="34"/>
    </row>
    <row r="995" spans="1:7" ht="15" x14ac:dyDescent="0.25">
      <c r="A995" s="1"/>
      <c r="B995" s="3"/>
      <c r="C995" s="2"/>
      <c r="D995" s="7"/>
      <c r="E995" s="5"/>
      <c r="F995" s="31"/>
      <c r="G995" s="34"/>
    </row>
    <row r="996" spans="1:7" ht="15" x14ac:dyDescent="0.25">
      <c r="A996" s="1"/>
      <c r="B996" s="3"/>
      <c r="C996" s="2"/>
      <c r="D996" s="7"/>
      <c r="E996" s="5"/>
      <c r="F996" s="31"/>
      <c r="G996" s="34"/>
    </row>
    <row r="997" spans="1:7" ht="15" x14ac:dyDescent="0.25">
      <c r="A997" s="1"/>
      <c r="B997" s="3"/>
      <c r="C997" s="2"/>
      <c r="D997" s="7"/>
      <c r="E997" s="5"/>
      <c r="F997" s="31"/>
      <c r="G997" s="34"/>
    </row>
    <row r="998" spans="1:7" ht="15" x14ac:dyDescent="0.25">
      <c r="A998" s="1"/>
      <c r="B998" s="3"/>
      <c r="C998" s="2"/>
      <c r="D998" s="7"/>
      <c r="E998" s="5"/>
      <c r="F998" s="31"/>
      <c r="G998" s="34"/>
    </row>
    <row r="999" spans="1:7" ht="15" x14ac:dyDescent="0.25">
      <c r="A999" s="1"/>
      <c r="B999" s="3"/>
      <c r="C999" s="2"/>
      <c r="D999" s="7"/>
      <c r="E999" s="5"/>
      <c r="F999" s="31"/>
      <c r="G999" s="34"/>
    </row>
    <row r="1000" spans="1:7" ht="15" x14ac:dyDescent="0.25">
      <c r="A1000" s="1"/>
      <c r="B1000" s="3"/>
      <c r="C1000" s="2"/>
      <c r="D1000" s="7"/>
      <c r="E1000" s="5"/>
      <c r="F1000" s="31"/>
      <c r="G1000" s="34"/>
    </row>
    <row r="1001" spans="1:7" ht="15" x14ac:dyDescent="0.25">
      <c r="A1001" s="1"/>
      <c r="B1001" s="3"/>
      <c r="C1001" s="2"/>
      <c r="D1001" s="7"/>
      <c r="E1001" s="5"/>
      <c r="F1001" s="31"/>
      <c r="G1001" s="34"/>
    </row>
    <row r="1002" spans="1:7" ht="15" x14ac:dyDescent="0.25">
      <c r="A1002" s="1"/>
      <c r="B1002" s="3"/>
      <c r="C1002" s="2"/>
      <c r="D1002" s="7"/>
      <c r="E1002" s="5"/>
      <c r="F1002" s="31"/>
      <c r="G1002" s="34"/>
    </row>
    <row r="1003" spans="1:7" ht="15" x14ac:dyDescent="0.25">
      <c r="A1003" s="1"/>
      <c r="B1003" s="3"/>
      <c r="C1003" s="2"/>
      <c r="D1003" s="7"/>
      <c r="E1003" s="5"/>
      <c r="F1003" s="31"/>
      <c r="G1003" s="34"/>
    </row>
    <row r="1004" spans="1:7" ht="15" x14ac:dyDescent="0.25">
      <c r="A1004" s="1"/>
      <c r="B1004" s="3"/>
      <c r="C1004" s="2"/>
      <c r="D1004" s="7"/>
      <c r="E1004" s="5"/>
      <c r="F1004" s="31"/>
      <c r="G1004" s="34"/>
    </row>
    <row r="1005" spans="1:7" ht="15" x14ac:dyDescent="0.25">
      <c r="A1005" s="1"/>
      <c r="B1005" s="3"/>
      <c r="C1005" s="2"/>
      <c r="D1005" s="7"/>
      <c r="E1005" s="5"/>
      <c r="F1005" s="31"/>
      <c r="G1005" s="34"/>
    </row>
    <row r="1006" spans="1:7" ht="15" x14ac:dyDescent="0.25">
      <c r="A1006" s="1"/>
      <c r="B1006" s="3"/>
      <c r="C1006" s="2"/>
      <c r="D1006" s="7"/>
      <c r="E1006" s="5"/>
      <c r="F1006" s="31"/>
      <c r="G1006" s="34"/>
    </row>
    <row r="1007" spans="1:7" ht="15" x14ac:dyDescent="0.25">
      <c r="A1007" s="1"/>
      <c r="B1007" s="3"/>
      <c r="C1007" s="2"/>
      <c r="D1007" s="7"/>
      <c r="E1007" s="5"/>
      <c r="F1007" s="31"/>
      <c r="G1007" s="34"/>
    </row>
    <row r="1008" spans="1:7" ht="15" x14ac:dyDescent="0.25">
      <c r="A1008" s="1"/>
      <c r="B1008" s="3"/>
      <c r="C1008" s="2"/>
      <c r="D1008" s="7"/>
      <c r="E1008" s="5"/>
      <c r="F1008" s="31"/>
      <c r="G1008" s="34"/>
    </row>
    <row r="1009" spans="1:7" ht="15" x14ac:dyDescent="0.25">
      <c r="A1009" s="1"/>
      <c r="B1009" s="3"/>
      <c r="C1009" s="2"/>
      <c r="D1009" s="7"/>
      <c r="E1009" s="5"/>
      <c r="F1009" s="31"/>
      <c r="G1009" s="34"/>
    </row>
    <row r="1010" spans="1:7" ht="15" x14ac:dyDescent="0.25">
      <c r="A1010" s="1"/>
      <c r="B1010" s="3"/>
      <c r="C1010" s="2"/>
      <c r="D1010" s="7"/>
      <c r="E1010" s="5"/>
      <c r="F1010" s="31"/>
      <c r="G1010" s="34"/>
    </row>
    <row r="1011" spans="1:7" ht="15" x14ac:dyDescent="0.25">
      <c r="A1011" s="1"/>
      <c r="B1011" s="3"/>
      <c r="C1011" s="2"/>
      <c r="D1011" s="7"/>
      <c r="E1011" s="5"/>
      <c r="F1011" s="31"/>
      <c r="G1011" s="34"/>
    </row>
    <row r="1012" spans="1:7" ht="15" x14ac:dyDescent="0.25">
      <c r="A1012" s="1"/>
      <c r="B1012" s="3"/>
      <c r="C1012" s="2"/>
      <c r="D1012" s="7"/>
      <c r="E1012" s="5"/>
      <c r="F1012" s="31"/>
      <c r="G1012" s="34"/>
    </row>
    <row r="1013" spans="1:7" ht="15" x14ac:dyDescent="0.25">
      <c r="A1013" s="1"/>
      <c r="B1013" s="3"/>
      <c r="C1013" s="2"/>
      <c r="D1013" s="7"/>
      <c r="E1013" s="5"/>
      <c r="F1013" s="31"/>
      <c r="G1013" s="34"/>
    </row>
    <row r="1014" spans="1:7" ht="15" x14ac:dyDescent="0.25">
      <c r="A1014" s="1"/>
      <c r="B1014" s="3"/>
      <c r="C1014" s="2"/>
      <c r="D1014" s="7"/>
      <c r="E1014" s="5"/>
      <c r="F1014" s="31"/>
      <c r="G1014" s="34"/>
    </row>
    <row r="1015" spans="1:7" ht="15" x14ac:dyDescent="0.25">
      <c r="A1015" s="1"/>
      <c r="B1015" s="3"/>
      <c r="C1015" s="2"/>
      <c r="D1015" s="7"/>
      <c r="E1015" s="5"/>
      <c r="F1015" s="31"/>
      <c r="G1015" s="34"/>
    </row>
    <row r="1016" spans="1:7" ht="15" x14ac:dyDescent="0.25">
      <c r="A1016" s="1"/>
      <c r="B1016" s="3"/>
      <c r="C1016" s="2"/>
      <c r="D1016" s="7"/>
      <c r="E1016" s="5"/>
      <c r="F1016" s="31"/>
      <c r="G1016" s="34"/>
    </row>
    <row r="1017" spans="1:7" ht="15" x14ac:dyDescent="0.25">
      <c r="A1017" s="1"/>
      <c r="B1017" s="3"/>
      <c r="C1017" s="2"/>
      <c r="D1017" s="7"/>
      <c r="E1017" s="5"/>
      <c r="F1017" s="31"/>
      <c r="G1017" s="34"/>
    </row>
    <row r="1018" spans="1:7" ht="15" x14ac:dyDescent="0.25">
      <c r="A1018" s="1"/>
      <c r="B1018" s="3"/>
      <c r="C1018" s="2"/>
      <c r="D1018" s="7"/>
      <c r="E1018" s="5"/>
      <c r="F1018" s="31"/>
      <c r="G1018" s="34"/>
    </row>
    <row r="1019" spans="1:7" ht="15" x14ac:dyDescent="0.25">
      <c r="A1019" s="1"/>
      <c r="B1019" s="3"/>
      <c r="C1019" s="2"/>
      <c r="D1019" s="7"/>
      <c r="E1019" s="5"/>
      <c r="F1019" s="31"/>
      <c r="G1019" s="34"/>
    </row>
    <row r="1020" spans="1:7" ht="15" x14ac:dyDescent="0.25">
      <c r="A1020" s="1"/>
      <c r="B1020" s="3"/>
      <c r="C1020" s="2"/>
      <c r="D1020" s="7"/>
      <c r="E1020" s="5"/>
      <c r="F1020" s="31"/>
      <c r="G1020" s="34"/>
    </row>
    <row r="1021" spans="1:7" ht="15" x14ac:dyDescent="0.25">
      <c r="A1021" s="1"/>
      <c r="B1021" s="3"/>
      <c r="C1021" s="2"/>
      <c r="D1021" s="7"/>
      <c r="E1021" s="5"/>
      <c r="F1021" s="31"/>
      <c r="G1021" s="34"/>
    </row>
    <row r="1022" spans="1:7" ht="15" x14ac:dyDescent="0.25">
      <c r="A1022" s="1"/>
      <c r="B1022" s="3"/>
      <c r="C1022" s="2"/>
      <c r="D1022" s="7"/>
      <c r="E1022" s="5"/>
      <c r="F1022" s="31"/>
      <c r="G1022" s="34"/>
    </row>
    <row r="1023" spans="1:7" ht="15" x14ac:dyDescent="0.25">
      <c r="A1023" s="1"/>
      <c r="B1023" s="3"/>
      <c r="C1023" s="2"/>
      <c r="D1023" s="7"/>
      <c r="E1023" s="5"/>
      <c r="F1023" s="31"/>
      <c r="G1023" s="34"/>
    </row>
    <row r="1024" spans="1:7" ht="15" x14ac:dyDescent="0.25">
      <c r="A1024" s="1"/>
      <c r="B1024" s="3"/>
      <c r="C1024" s="2"/>
      <c r="D1024" s="7"/>
      <c r="E1024" s="5"/>
      <c r="F1024" s="31"/>
      <c r="G1024" s="34"/>
    </row>
    <row r="1025" spans="1:7" ht="15" x14ac:dyDescent="0.25">
      <c r="A1025" s="1"/>
      <c r="B1025" s="3"/>
      <c r="C1025" s="2"/>
      <c r="D1025" s="7"/>
      <c r="E1025" s="5"/>
      <c r="F1025" s="31"/>
      <c r="G1025" s="34"/>
    </row>
    <row r="1026" spans="1:7" ht="15" x14ac:dyDescent="0.25">
      <c r="A1026" s="1"/>
      <c r="B1026" s="3"/>
      <c r="C1026" s="2"/>
      <c r="D1026" s="7"/>
      <c r="E1026" s="5"/>
      <c r="F1026" s="31"/>
      <c r="G1026" s="34"/>
    </row>
    <row r="1027" spans="1:7" ht="15" x14ac:dyDescent="0.25">
      <c r="A1027" s="1"/>
      <c r="B1027" s="3"/>
      <c r="C1027" s="2"/>
      <c r="D1027" s="7"/>
      <c r="E1027" s="5"/>
      <c r="F1027" s="31"/>
      <c r="G1027" s="34"/>
    </row>
    <row r="1028" spans="1:7" ht="15" x14ac:dyDescent="0.25">
      <c r="A1028" s="1"/>
      <c r="B1028" s="3"/>
      <c r="C1028" s="2"/>
      <c r="D1028" s="7"/>
      <c r="E1028" s="5"/>
      <c r="F1028" s="31"/>
      <c r="G1028" s="34"/>
    </row>
    <row r="1029" spans="1:7" ht="15" x14ac:dyDescent="0.25">
      <c r="A1029" s="1"/>
      <c r="B1029" s="3"/>
      <c r="C1029" s="2"/>
      <c r="D1029" s="7"/>
      <c r="E1029" s="5"/>
      <c r="F1029" s="31"/>
      <c r="G1029" s="34"/>
    </row>
    <row r="1030" spans="1:7" ht="15" x14ac:dyDescent="0.25">
      <c r="A1030" s="1"/>
      <c r="B1030" s="3"/>
      <c r="C1030" s="2"/>
      <c r="D1030" s="7"/>
      <c r="E1030" s="5"/>
      <c r="F1030" s="31"/>
      <c r="G1030" s="34"/>
    </row>
    <row r="1031" spans="1:7" ht="15" x14ac:dyDescent="0.25">
      <c r="A1031" s="1"/>
      <c r="B1031" s="3"/>
      <c r="C1031" s="2"/>
      <c r="D1031" s="7"/>
      <c r="E1031" s="5"/>
      <c r="F1031" s="31"/>
      <c r="G1031" s="34"/>
    </row>
    <row r="1032" spans="1:7" ht="15" x14ac:dyDescent="0.25">
      <c r="A1032" s="1"/>
      <c r="B1032" s="3"/>
      <c r="C1032" s="2"/>
      <c r="D1032" s="7"/>
      <c r="E1032" s="5"/>
      <c r="F1032" s="31"/>
      <c r="G1032" s="34"/>
    </row>
    <row r="1033" spans="1:7" ht="15" x14ac:dyDescent="0.25">
      <c r="A1033" s="1"/>
      <c r="B1033" s="3"/>
      <c r="C1033" s="2"/>
      <c r="D1033" s="7"/>
      <c r="E1033" s="5"/>
      <c r="F1033" s="31"/>
      <c r="G1033" s="34"/>
    </row>
    <row r="1034" spans="1:7" ht="15" x14ac:dyDescent="0.25">
      <c r="A1034" s="1"/>
      <c r="B1034" s="3"/>
      <c r="C1034" s="2"/>
      <c r="D1034" s="7"/>
      <c r="E1034" s="5"/>
      <c r="F1034" s="31"/>
      <c r="G1034" s="34"/>
    </row>
    <row r="1035" spans="1:7" ht="15" x14ac:dyDescent="0.25">
      <c r="A1035" s="1"/>
      <c r="B1035" s="3"/>
      <c r="C1035" s="2"/>
      <c r="D1035" s="7"/>
      <c r="E1035" s="5"/>
      <c r="F1035" s="31"/>
      <c r="G1035" s="34"/>
    </row>
    <row r="1036" spans="1:7" ht="15" x14ac:dyDescent="0.25">
      <c r="A1036" s="1"/>
      <c r="B1036" s="3"/>
      <c r="C1036" s="2"/>
      <c r="D1036" s="7"/>
      <c r="E1036" s="5"/>
      <c r="F1036" s="31"/>
      <c r="G1036" s="34"/>
    </row>
    <row r="1037" spans="1:7" ht="15" x14ac:dyDescent="0.25">
      <c r="A1037" s="1"/>
      <c r="B1037" s="3"/>
      <c r="C1037" s="2"/>
      <c r="D1037" s="7"/>
      <c r="E1037" s="5"/>
      <c r="F1037" s="31"/>
      <c r="G1037" s="34"/>
    </row>
    <row r="1038" spans="1:7" ht="15" x14ac:dyDescent="0.25">
      <c r="A1038" s="1"/>
      <c r="B1038" s="3"/>
      <c r="C1038" s="2"/>
      <c r="D1038" s="7"/>
      <c r="E1038" s="5"/>
      <c r="F1038" s="31"/>
      <c r="G1038" s="34"/>
    </row>
    <row r="1039" spans="1:7" ht="15" x14ac:dyDescent="0.25">
      <c r="A1039" s="1"/>
      <c r="B1039" s="3"/>
      <c r="C1039" s="2"/>
      <c r="D1039" s="7"/>
      <c r="E1039" s="5"/>
      <c r="F1039" s="31"/>
      <c r="G1039" s="34"/>
    </row>
    <row r="1040" spans="1:7" ht="15" x14ac:dyDescent="0.25">
      <c r="A1040" s="1"/>
      <c r="B1040" s="3"/>
      <c r="C1040" s="2"/>
      <c r="D1040" s="7"/>
      <c r="E1040" s="5"/>
      <c r="F1040" s="31"/>
      <c r="G1040" s="34"/>
    </row>
    <row r="1041" spans="1:7" ht="15" x14ac:dyDescent="0.25">
      <c r="A1041" s="1"/>
      <c r="B1041" s="3"/>
      <c r="C1041" s="2"/>
      <c r="D1041" s="7"/>
      <c r="E1041" s="5"/>
      <c r="F1041" s="31"/>
      <c r="G1041" s="34"/>
    </row>
    <row r="1042" spans="1:7" ht="15" x14ac:dyDescent="0.25">
      <c r="A1042" s="1"/>
      <c r="B1042" s="3"/>
      <c r="C1042" s="2"/>
      <c r="D1042" s="7"/>
      <c r="E1042" s="5"/>
      <c r="F1042" s="31"/>
      <c r="G1042" s="34"/>
    </row>
    <row r="1043" spans="1:7" ht="15" x14ac:dyDescent="0.2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25">
      <c r="B1044" s="3"/>
      <c r="C1044" s="2"/>
      <c r="D1044" s="7"/>
      <c r="E1044" s="5"/>
      <c r="F1044" s="31"/>
      <c r="G1044" s="34"/>
    </row>
    <row r="1045" spans="1:7" ht="14.25" customHeight="1" x14ac:dyDescent="0.25">
      <c r="B1045" s="3"/>
      <c r="C1045" s="2"/>
      <c r="D1045" s="7"/>
      <c r="E1045" s="5"/>
      <c r="F1045" s="31"/>
      <c r="G1045" s="34"/>
    </row>
    <row r="1046" spans="1:7" ht="14.25" customHeight="1" x14ac:dyDescent="0.25">
      <c r="B1046" s="3"/>
      <c r="C1046" s="2"/>
      <c r="D1046" s="7"/>
      <c r="E1046" s="5"/>
      <c r="F1046" s="31"/>
      <c r="G1046" s="34"/>
    </row>
    <row r="1047" spans="1:7" ht="14.25" customHeight="1" x14ac:dyDescent="0.25">
      <c r="B1047" s="3"/>
      <c r="C1047" s="2"/>
      <c r="D1047" s="7"/>
      <c r="E1047" s="5"/>
      <c r="F1047" s="31"/>
      <c r="G1047" s="34"/>
    </row>
    <row r="1048" spans="1:7" ht="14.25" customHeight="1" x14ac:dyDescent="0.25">
      <c r="B1048" s="3"/>
      <c r="C1048" s="2"/>
      <c r="D1048" s="7"/>
      <c r="E1048" s="5"/>
      <c r="F1048" s="31"/>
      <c r="G1048" s="34"/>
    </row>
    <row r="1049" spans="1:7" ht="14.25" customHeight="1" x14ac:dyDescent="0.25">
      <c r="B1049" s="3"/>
      <c r="C1049" s="2"/>
      <c r="D1049" s="7"/>
      <c r="E1049" s="5"/>
      <c r="F1049" s="31"/>
      <c r="G1049" s="34"/>
    </row>
    <row r="1050" spans="1:7" ht="14.25" customHeight="1" x14ac:dyDescent="0.25">
      <c r="B1050" s="3"/>
      <c r="C1050" s="2"/>
      <c r="D1050" s="7"/>
      <c r="E1050" s="5"/>
      <c r="F1050" s="31"/>
      <c r="G1050" s="34"/>
    </row>
    <row r="1051" spans="1:7" ht="14.25" customHeight="1" x14ac:dyDescent="0.25">
      <c r="B1051" s="3"/>
      <c r="C1051" s="2"/>
      <c r="D1051" s="7"/>
      <c r="E1051" s="5"/>
      <c r="F1051" s="31"/>
      <c r="G1051" s="34"/>
    </row>
    <row r="1052" spans="1:7" ht="14.25" customHeight="1" x14ac:dyDescent="0.25">
      <c r="B1052" s="3"/>
      <c r="C1052" s="2"/>
      <c r="D1052" s="7"/>
      <c r="E1052" s="5"/>
      <c r="F1052" s="31"/>
      <c r="G1052" s="34"/>
    </row>
    <row r="1053" spans="1:7" ht="14.25" customHeight="1" x14ac:dyDescent="0.25">
      <c r="B1053" s="3"/>
      <c r="C1053" s="2"/>
      <c r="D1053" s="7"/>
      <c r="E1053" s="5"/>
      <c r="F1053" s="31"/>
      <c r="G1053" s="34"/>
    </row>
    <row r="1054" spans="1:7" ht="14.25" customHeight="1" x14ac:dyDescent="0.25">
      <c r="B1054" s="3"/>
      <c r="C1054" s="2"/>
      <c r="D1054" s="7"/>
      <c r="E1054" s="5"/>
      <c r="F1054" s="31"/>
      <c r="G1054" s="34"/>
    </row>
    <row r="1055" spans="1:7" ht="14.25" customHeight="1" x14ac:dyDescent="0.25">
      <c r="B1055" s="3"/>
      <c r="C1055" s="2"/>
      <c r="D1055" s="7"/>
      <c r="E1055" s="5"/>
      <c r="F1055" s="31"/>
      <c r="G1055" s="34"/>
    </row>
    <row r="1056" spans="1:7" ht="14.25" customHeight="1" x14ac:dyDescent="0.25">
      <c r="B1056" s="3"/>
      <c r="C1056" s="2"/>
      <c r="D1056" s="7"/>
      <c r="E1056" s="5"/>
      <c r="F1056" s="31"/>
      <c r="G1056" s="34"/>
    </row>
    <row r="1057" spans="2:7" ht="14.25" customHeight="1" x14ac:dyDescent="0.25">
      <c r="B1057" s="3"/>
      <c r="C1057" s="2"/>
      <c r="D1057" s="7"/>
      <c r="E1057" s="5"/>
      <c r="F1057" s="31"/>
      <c r="G1057" s="34"/>
    </row>
    <row r="1058" spans="2:7" ht="14.25" customHeight="1" x14ac:dyDescent="0.25">
      <c r="B1058" s="3"/>
      <c r="C1058" s="2"/>
      <c r="D1058" s="7"/>
      <c r="E1058" s="5"/>
      <c r="F1058" s="31"/>
      <c r="G1058" s="34"/>
    </row>
    <row r="1059" spans="2:7" ht="14.25" customHeight="1" x14ac:dyDescent="0.25">
      <c r="B1059" s="3"/>
      <c r="C1059" s="2"/>
      <c r="D1059" s="7"/>
      <c r="E1059" s="5"/>
      <c r="F1059" s="31"/>
      <c r="G1059" s="34"/>
    </row>
    <row r="1060" spans="2:7" ht="14.25" customHeight="1" x14ac:dyDescent="0.25">
      <c r="B1060" s="3"/>
      <c r="C1060" s="2"/>
      <c r="D1060" s="7"/>
      <c r="E1060" s="5"/>
      <c r="F1060" s="31"/>
      <c r="G1060" s="34"/>
    </row>
    <row r="1061" spans="2:7" ht="14.25" customHeight="1" x14ac:dyDescent="0.25">
      <c r="B1061" s="3"/>
      <c r="C1061" s="2"/>
      <c r="D1061" s="7"/>
      <c r="E1061" s="5"/>
      <c r="F1061" s="31"/>
      <c r="G1061" s="34"/>
    </row>
    <row r="1062" spans="2:7" ht="14.25" customHeight="1" x14ac:dyDescent="0.25">
      <c r="B1062" s="3"/>
      <c r="C1062" s="2"/>
      <c r="D1062" s="7"/>
      <c r="E1062" s="5"/>
      <c r="F1062" s="31"/>
      <c r="G1062" s="34"/>
    </row>
    <row r="1063" spans="2:7" ht="14.25" customHeight="1" x14ac:dyDescent="0.25">
      <c r="B1063" s="3"/>
      <c r="C1063" s="2"/>
      <c r="D1063" s="7"/>
      <c r="E1063" s="5"/>
      <c r="F1063" s="31"/>
      <c r="G1063" s="34"/>
    </row>
    <row r="1064" spans="2:7" ht="14.25" customHeight="1" x14ac:dyDescent="0.25">
      <c r="B1064" s="3"/>
      <c r="C1064" s="2"/>
      <c r="D1064" s="7"/>
      <c r="E1064" s="5"/>
      <c r="F1064" s="31"/>
      <c r="G1064" s="34"/>
    </row>
    <row r="1065" spans="2:7" ht="14.25" customHeight="1" x14ac:dyDescent="0.25">
      <c r="B1065" s="3"/>
      <c r="C1065" s="2"/>
      <c r="D1065" s="7"/>
      <c r="E1065" s="5"/>
      <c r="F1065" s="31"/>
      <c r="G1065" s="34"/>
    </row>
    <row r="1066" spans="2:7" ht="14.25" customHeight="1" x14ac:dyDescent="0.25">
      <c r="B1066" s="3"/>
      <c r="C1066" s="2"/>
      <c r="D1066" s="7"/>
      <c r="E1066" s="5"/>
      <c r="F1066" s="31"/>
      <c r="G1066" s="34"/>
    </row>
    <row r="1067" spans="2:7" ht="14.25" customHeight="1" x14ac:dyDescent="0.25">
      <c r="B1067" s="3"/>
      <c r="C1067" s="2"/>
      <c r="D1067" s="7"/>
      <c r="E1067" s="5"/>
      <c r="F1067" s="31"/>
      <c r="G1067" s="34"/>
    </row>
    <row r="1068" spans="2:7" ht="14.25" customHeight="1" x14ac:dyDescent="0.25">
      <c r="B1068" s="3"/>
      <c r="C1068" s="2"/>
      <c r="D1068" s="7"/>
      <c r="E1068" s="5"/>
      <c r="F1068" s="31"/>
      <c r="G1068" s="34"/>
    </row>
    <row r="1069" spans="2:7" ht="14.25" customHeight="1" x14ac:dyDescent="0.25">
      <c r="B1069" s="3"/>
      <c r="C1069" s="2"/>
      <c r="D1069" s="7"/>
      <c r="E1069" s="5"/>
      <c r="F1069" s="31"/>
      <c r="G1069" s="34"/>
    </row>
    <row r="1070" spans="2:7" ht="14.25" customHeight="1" x14ac:dyDescent="0.25">
      <c r="B1070" s="3"/>
      <c r="C1070" s="2"/>
      <c r="D1070" s="7"/>
      <c r="E1070" s="5"/>
      <c r="F1070" s="31"/>
      <c r="G1070" s="34"/>
    </row>
    <row r="1071" spans="2:7" ht="14.25" customHeight="1" x14ac:dyDescent="0.25">
      <c r="B1071" s="3"/>
      <c r="C1071" s="2"/>
      <c r="D1071" s="7"/>
      <c r="E1071" s="5"/>
      <c r="F1071" s="31"/>
      <c r="G1071" s="34"/>
    </row>
    <row r="1072" spans="2:7" ht="14.25" customHeight="1" x14ac:dyDescent="0.25">
      <c r="B1072" s="3"/>
      <c r="C1072" s="2"/>
      <c r="D1072" s="7"/>
      <c r="E1072" s="5"/>
      <c r="F1072" s="31"/>
      <c r="G1072" s="34"/>
    </row>
    <row r="1073" spans="2:7" ht="14.25" customHeight="1" x14ac:dyDescent="0.25">
      <c r="B1073" s="3"/>
      <c r="C1073" s="2"/>
      <c r="D1073" s="7"/>
      <c r="E1073" s="5"/>
      <c r="F1073" s="31"/>
      <c r="G1073" s="34"/>
    </row>
    <row r="1074" spans="2:7" ht="14.25" customHeight="1" x14ac:dyDescent="0.25">
      <c r="B1074" s="3"/>
      <c r="C1074" s="2"/>
      <c r="D1074" s="7"/>
      <c r="E1074" s="5"/>
      <c r="F1074" s="31"/>
      <c r="G1074" s="34"/>
    </row>
    <row r="1075" spans="2:7" ht="14.25" customHeight="1" x14ac:dyDescent="0.25">
      <c r="B1075" s="3"/>
      <c r="C1075" s="2"/>
      <c r="D1075" s="7"/>
      <c r="E1075" s="5"/>
      <c r="F1075" s="31"/>
      <c r="G1075" s="34"/>
    </row>
    <row r="1076" spans="2:7" ht="14.25" customHeight="1" x14ac:dyDescent="0.25">
      <c r="B1076" s="3"/>
      <c r="C1076" s="2"/>
      <c r="D1076" s="7"/>
      <c r="E1076" s="5"/>
      <c r="F1076" s="31"/>
      <c r="G1076" s="34"/>
    </row>
    <row r="1077" spans="2:7" ht="14.25" customHeight="1" x14ac:dyDescent="0.25">
      <c r="B1077" s="3"/>
      <c r="C1077" s="2"/>
      <c r="D1077" s="7"/>
      <c r="E1077" s="5"/>
      <c r="F1077" s="31"/>
      <c r="G1077" s="34"/>
    </row>
    <row r="1078" spans="2:7" ht="14.25" customHeight="1" x14ac:dyDescent="0.25">
      <c r="B1078" s="3"/>
      <c r="C1078" s="2"/>
      <c r="D1078" s="7"/>
      <c r="E1078" s="5"/>
      <c r="F1078" s="31"/>
      <c r="G1078" s="34"/>
    </row>
    <row r="1079" spans="2:7" ht="14.25" customHeight="1" x14ac:dyDescent="0.25">
      <c r="B1079" s="3"/>
      <c r="C1079" s="2"/>
      <c r="D1079" s="7"/>
      <c r="E1079" s="5"/>
      <c r="F1079" s="31"/>
      <c r="G1079" s="34"/>
    </row>
    <row r="1080" spans="2:7" ht="14.25" customHeight="1" x14ac:dyDescent="0.25">
      <c r="B1080" s="3"/>
      <c r="C1080" s="2"/>
      <c r="D1080" s="7"/>
      <c r="E1080" s="5"/>
      <c r="F1080" s="31"/>
      <c r="G1080" s="34"/>
    </row>
    <row r="1081" spans="2:7" ht="14.25" customHeight="1" x14ac:dyDescent="0.25">
      <c r="B1081" s="3"/>
      <c r="C1081" s="2"/>
      <c r="D1081" s="7"/>
      <c r="E1081" s="5"/>
      <c r="F1081" s="31"/>
      <c r="G1081" s="34"/>
    </row>
    <row r="1082" spans="2:7" ht="14.25" customHeight="1" x14ac:dyDescent="0.25">
      <c r="B1082" s="3"/>
      <c r="C1082" s="2"/>
      <c r="D1082" s="7"/>
      <c r="E1082" s="5"/>
      <c r="F1082" s="31"/>
      <c r="G1082" s="34"/>
    </row>
    <row r="1083" spans="2:7" ht="14.25" customHeight="1" x14ac:dyDescent="0.25">
      <c r="B1083" s="3"/>
      <c r="C1083" s="2"/>
      <c r="D1083" s="7"/>
      <c r="E1083" s="5"/>
      <c r="F1083" s="31"/>
      <c r="G1083" s="34"/>
    </row>
    <row r="1084" spans="2:7" ht="14.25" customHeight="1" x14ac:dyDescent="0.25">
      <c r="B1084" s="3"/>
      <c r="C1084" s="2"/>
      <c r="D1084" s="7"/>
      <c r="E1084" s="5"/>
      <c r="F1084" s="31"/>
      <c r="G1084" s="34"/>
    </row>
    <row r="1085" spans="2:7" ht="14.25" customHeight="1" x14ac:dyDescent="0.25">
      <c r="B1085" s="3"/>
      <c r="C1085" s="2"/>
      <c r="D1085" s="7"/>
      <c r="E1085" s="5"/>
      <c r="F1085" s="31"/>
      <c r="G1085" s="34"/>
    </row>
    <row r="1086" spans="2:7" ht="14.25" customHeight="1" x14ac:dyDescent="0.25">
      <c r="B1086" s="3"/>
      <c r="C1086" s="2"/>
      <c r="D1086" s="7"/>
      <c r="E1086" s="5"/>
      <c r="F1086" s="31"/>
      <c r="G1086" s="34"/>
    </row>
    <row r="1087" spans="2:7" ht="14.25" customHeight="1" x14ac:dyDescent="0.25">
      <c r="B1087" s="3"/>
      <c r="C1087" s="2"/>
      <c r="D1087" s="7"/>
      <c r="E1087" s="5"/>
      <c r="F1087" s="31"/>
      <c r="G1087" s="34"/>
    </row>
    <row r="1088" spans="2:7" ht="14.25" customHeight="1" x14ac:dyDescent="0.25">
      <c r="B1088" s="3"/>
      <c r="C1088" s="2"/>
      <c r="D1088" s="7"/>
      <c r="E1088" s="5"/>
      <c r="F1088" s="31"/>
      <c r="G1088" s="34"/>
    </row>
    <row r="1089" spans="2:7" ht="14.25" customHeight="1" x14ac:dyDescent="0.25">
      <c r="B1089" s="3"/>
      <c r="C1089" s="2"/>
      <c r="D1089" s="7"/>
      <c r="E1089" s="5"/>
      <c r="F1089" s="31"/>
      <c r="G1089" s="34"/>
    </row>
    <row r="1090" spans="2:7" ht="14.25" customHeight="1" x14ac:dyDescent="0.25">
      <c r="B1090" s="3"/>
      <c r="C1090" s="2"/>
      <c r="D1090" s="7"/>
      <c r="E1090" s="5"/>
      <c r="F1090" s="31"/>
      <c r="G1090" s="34"/>
    </row>
    <row r="1091" spans="2:7" ht="14.25" customHeight="1" x14ac:dyDescent="0.25">
      <c r="B1091" s="3"/>
      <c r="C1091" s="2"/>
      <c r="D1091" s="7"/>
      <c r="E1091" s="5"/>
      <c r="F1091" s="31"/>
      <c r="G1091" s="34"/>
    </row>
    <row r="1092" spans="2:7" ht="14.25" customHeight="1" x14ac:dyDescent="0.25">
      <c r="B1092" s="3"/>
      <c r="C1092" s="2"/>
      <c r="D1092" s="7"/>
      <c r="E1092" s="5"/>
      <c r="F1092" s="31"/>
      <c r="G1092" s="34"/>
    </row>
    <row r="1093" spans="2:7" ht="14.25" customHeight="1" x14ac:dyDescent="0.25">
      <c r="B1093" s="3"/>
      <c r="C1093" s="2"/>
      <c r="D1093" s="7"/>
      <c r="E1093" s="5"/>
      <c r="F1093" s="31"/>
      <c r="G1093" s="34"/>
    </row>
    <row r="1094" spans="2:7" ht="14.25" customHeight="1" x14ac:dyDescent="0.25">
      <c r="B1094" s="3"/>
      <c r="C1094" s="2"/>
      <c r="D1094" s="7"/>
      <c r="E1094" s="5"/>
      <c r="F1094" s="31"/>
      <c r="G1094" s="34"/>
    </row>
    <row r="1095" spans="2:7" ht="14.25" customHeight="1" x14ac:dyDescent="0.25">
      <c r="B1095" s="3"/>
      <c r="C1095" s="2"/>
      <c r="D1095" s="7"/>
      <c r="E1095" s="5"/>
      <c r="F1095" s="31"/>
      <c r="G1095" s="34"/>
    </row>
    <row r="1096" spans="2:7" ht="14.25" customHeight="1" x14ac:dyDescent="0.25">
      <c r="B1096" s="3"/>
      <c r="C1096" s="2"/>
      <c r="D1096" s="7"/>
      <c r="E1096" s="5"/>
      <c r="F1096" s="31"/>
      <c r="G1096" s="34"/>
    </row>
    <row r="1097" spans="2:7" ht="14.25" customHeight="1" x14ac:dyDescent="0.25">
      <c r="B1097" s="3"/>
      <c r="C1097" s="2"/>
      <c r="D1097" s="7"/>
      <c r="E1097" s="5"/>
      <c r="F1097" s="31"/>
      <c r="G1097" s="34"/>
    </row>
    <row r="1098" spans="2:7" ht="14.25" customHeight="1" x14ac:dyDescent="0.25">
      <c r="B1098" s="3"/>
      <c r="C1098" s="2"/>
      <c r="D1098" s="7"/>
      <c r="E1098" s="5"/>
      <c r="F1098" s="31"/>
      <c r="G1098" s="34"/>
    </row>
    <row r="1099" spans="2:7" ht="14.25" customHeight="1" x14ac:dyDescent="0.25">
      <c r="B1099" s="3"/>
      <c r="C1099" s="2"/>
      <c r="D1099" s="7"/>
      <c r="E1099" s="5"/>
      <c r="F1099" s="31"/>
      <c r="G1099" s="34"/>
    </row>
    <row r="1100" spans="2:7" ht="14.25" customHeight="1" x14ac:dyDescent="0.25">
      <c r="B1100" s="3"/>
      <c r="C1100" s="2"/>
      <c r="D1100" s="7"/>
      <c r="E1100" s="5"/>
      <c r="F1100" s="31"/>
      <c r="G1100" s="34"/>
    </row>
    <row r="1101" spans="2:7" ht="14.25" customHeight="1" x14ac:dyDescent="0.25">
      <c r="B1101" s="3"/>
      <c r="C1101" s="2"/>
      <c r="D1101" s="7"/>
      <c r="E1101" s="5"/>
      <c r="F1101" s="31"/>
      <c r="G1101" s="34"/>
    </row>
    <row r="1102" spans="2:7" ht="14.25" customHeight="1" x14ac:dyDescent="0.25">
      <c r="B1102" s="3"/>
      <c r="C1102" s="2"/>
      <c r="D1102" s="7"/>
      <c r="E1102" s="5"/>
      <c r="F1102" s="31"/>
      <c r="G1102" s="34"/>
    </row>
    <row r="1103" spans="2:7" ht="14.25" customHeight="1" x14ac:dyDescent="0.25">
      <c r="B1103" s="3"/>
      <c r="C1103" s="2"/>
      <c r="D1103" s="7"/>
      <c r="E1103" s="5"/>
      <c r="F1103" s="31"/>
      <c r="G1103" s="34"/>
    </row>
    <row r="1104" spans="2:7" ht="14.25" customHeight="1" x14ac:dyDescent="0.25">
      <c r="B1104" s="3"/>
      <c r="C1104" s="2"/>
      <c r="D1104" s="7"/>
      <c r="E1104" s="5"/>
      <c r="F1104" s="31"/>
      <c r="G1104" s="34"/>
    </row>
    <row r="1105" spans="2:7" ht="14.25" customHeight="1" x14ac:dyDescent="0.25">
      <c r="B1105" s="3"/>
      <c r="C1105" s="2"/>
      <c r="D1105" s="7"/>
      <c r="E1105" s="5"/>
      <c r="F1105" s="31"/>
      <c r="G1105" s="34"/>
    </row>
    <row r="1106" spans="2:7" ht="14.25" customHeight="1" x14ac:dyDescent="0.25">
      <c r="B1106" s="3"/>
      <c r="C1106" s="2"/>
      <c r="D1106" s="7"/>
      <c r="E1106" s="5"/>
      <c r="F1106" s="31"/>
      <c r="G1106" s="34"/>
    </row>
    <row r="1107" spans="2:7" ht="14.25" customHeight="1" x14ac:dyDescent="0.25">
      <c r="B1107" s="3"/>
      <c r="C1107" s="2"/>
      <c r="D1107" s="7"/>
      <c r="E1107" s="5"/>
      <c r="F1107" s="31"/>
      <c r="G1107" s="34"/>
    </row>
    <row r="1108" spans="2:7" ht="14.25" customHeight="1" x14ac:dyDescent="0.25">
      <c r="B1108" s="3"/>
      <c r="C1108" s="2"/>
      <c r="D1108" s="7"/>
      <c r="E1108" s="5"/>
      <c r="F1108" s="31"/>
      <c r="G1108" s="34"/>
    </row>
    <row r="1109" spans="2:7" ht="14.25" customHeight="1" x14ac:dyDescent="0.25">
      <c r="B1109" s="3"/>
      <c r="C1109" s="2"/>
      <c r="D1109" s="7"/>
      <c r="E1109" s="5"/>
      <c r="F1109" s="31"/>
      <c r="G1109" s="34"/>
    </row>
    <row r="1110" spans="2:7" ht="14.25" customHeight="1" x14ac:dyDescent="0.25">
      <c r="B1110" s="3"/>
      <c r="C1110" s="2"/>
      <c r="D1110" s="7"/>
      <c r="E1110" s="5"/>
      <c r="F1110" s="31"/>
      <c r="G1110" s="34"/>
    </row>
    <row r="1111" spans="2:7" ht="14.25" customHeight="1" x14ac:dyDescent="0.25">
      <c r="B1111" s="3"/>
      <c r="C1111" s="2"/>
      <c r="D1111" s="7"/>
      <c r="E1111" s="5"/>
      <c r="F1111" s="31"/>
      <c r="G1111" s="34"/>
    </row>
    <row r="1112" spans="2:7" ht="14.25" customHeight="1" x14ac:dyDescent="0.25">
      <c r="B1112" s="3"/>
      <c r="C1112" s="2"/>
      <c r="D1112" s="7"/>
      <c r="E1112" s="5"/>
      <c r="F1112" s="31"/>
      <c r="G1112" s="34"/>
    </row>
    <row r="1113" spans="2:7" ht="14.25" customHeight="1" x14ac:dyDescent="0.25">
      <c r="B1113" s="3"/>
      <c r="C1113" s="2"/>
      <c r="D1113" s="7"/>
      <c r="E1113" s="5"/>
      <c r="F1113" s="31"/>
      <c r="G1113" s="34"/>
    </row>
    <row r="1114" spans="2:7" ht="14.25" customHeight="1" x14ac:dyDescent="0.25">
      <c r="B1114" s="3"/>
      <c r="C1114" s="2"/>
      <c r="D1114" s="7"/>
      <c r="E1114" s="5"/>
      <c r="F1114" s="31"/>
      <c r="G1114" s="34"/>
    </row>
    <row r="1115" spans="2:7" ht="14.25" customHeight="1" x14ac:dyDescent="0.25">
      <c r="B1115" s="3"/>
      <c r="C1115" s="2"/>
      <c r="D1115" s="7"/>
      <c r="E1115" s="5"/>
      <c r="F1115" s="31"/>
      <c r="G1115" s="34"/>
    </row>
    <row r="1116" spans="2:7" ht="14.25" customHeight="1" x14ac:dyDescent="0.25">
      <c r="B1116" s="3"/>
      <c r="C1116" s="2"/>
      <c r="D1116" s="7"/>
      <c r="E1116" s="5"/>
      <c r="F1116" s="31"/>
      <c r="G1116" s="34"/>
    </row>
    <row r="1117" spans="2:7" ht="14.25" customHeight="1" x14ac:dyDescent="0.25">
      <c r="B1117" s="3"/>
      <c r="C1117" s="2"/>
      <c r="D1117" s="7"/>
      <c r="E1117" s="5"/>
      <c r="F1117" s="31"/>
      <c r="G1117" s="34"/>
    </row>
    <row r="1118" spans="2:7" ht="14.25" customHeight="1" x14ac:dyDescent="0.25">
      <c r="B1118" s="3"/>
      <c r="C1118" s="2"/>
      <c r="D1118" s="7"/>
      <c r="E1118" s="5"/>
      <c r="F1118" s="31"/>
      <c r="G1118" s="34"/>
    </row>
    <row r="1119" spans="2:7" ht="14.25" customHeight="1" x14ac:dyDescent="0.25">
      <c r="B1119" s="3"/>
      <c r="C1119" s="2"/>
      <c r="D1119" s="7"/>
      <c r="E1119" s="5"/>
      <c r="F1119" s="31"/>
      <c r="G1119" s="34"/>
    </row>
    <row r="1120" spans="2:7" ht="14.25" customHeight="1" x14ac:dyDescent="0.25">
      <c r="B1120" s="3"/>
      <c r="C1120" s="2"/>
      <c r="D1120" s="7"/>
      <c r="E1120" s="5"/>
      <c r="F1120" s="31"/>
      <c r="G1120" s="34"/>
    </row>
    <row r="1121" spans="2:7" ht="14.25" customHeight="1" x14ac:dyDescent="0.25">
      <c r="B1121" s="3"/>
      <c r="C1121" s="2"/>
      <c r="D1121" s="7"/>
      <c r="E1121" s="5"/>
      <c r="F1121" s="31"/>
      <c r="G1121" s="34"/>
    </row>
    <row r="1122" spans="2:7" ht="14.25" customHeight="1" x14ac:dyDescent="0.25">
      <c r="B1122" s="3"/>
      <c r="C1122" s="2"/>
      <c r="D1122" s="7"/>
      <c r="E1122" s="5"/>
      <c r="F1122" s="31"/>
      <c r="G1122" s="34"/>
    </row>
    <row r="1123" spans="2:7" ht="14.25" customHeight="1" x14ac:dyDescent="0.25">
      <c r="B1123" s="3"/>
      <c r="C1123" s="2"/>
      <c r="D1123" s="7"/>
      <c r="E1123" s="5"/>
      <c r="F1123" s="31"/>
      <c r="G1123" s="34"/>
    </row>
    <row r="1124" spans="2:7" ht="14.25" customHeight="1" x14ac:dyDescent="0.25">
      <c r="B1124" s="3"/>
      <c r="C1124" s="2"/>
      <c r="D1124" s="7"/>
      <c r="E1124" s="5"/>
      <c r="F1124" s="31"/>
      <c r="G1124" s="34"/>
    </row>
    <row r="1125" spans="2:7" ht="14.25" customHeight="1" x14ac:dyDescent="0.25">
      <c r="B1125" s="3"/>
      <c r="C1125" s="2"/>
      <c r="D1125" s="7"/>
      <c r="E1125" s="5"/>
      <c r="F1125" s="31"/>
      <c r="G1125" s="34"/>
    </row>
    <row r="1126" spans="2:7" ht="14.25" customHeight="1" x14ac:dyDescent="0.25">
      <c r="B1126" s="3"/>
      <c r="C1126" s="2"/>
      <c r="D1126" s="7"/>
      <c r="E1126" s="5"/>
      <c r="F1126" s="31"/>
      <c r="G1126" s="34"/>
    </row>
    <row r="1127" spans="2:7" ht="14.25" customHeight="1" x14ac:dyDescent="0.25">
      <c r="B1127" s="3"/>
      <c r="C1127" s="2"/>
      <c r="D1127" s="7"/>
      <c r="E1127" s="5"/>
      <c r="F1127" s="31"/>
      <c r="G1127" s="34"/>
    </row>
    <row r="1128" spans="2:7" ht="14.25" customHeight="1" x14ac:dyDescent="0.25">
      <c r="B1128" s="3"/>
      <c r="C1128" s="2"/>
      <c r="D1128" s="7"/>
      <c r="E1128" s="5"/>
      <c r="F1128" s="31"/>
      <c r="G1128" s="34"/>
    </row>
    <row r="1129" spans="2:7" ht="14.25" customHeight="1" x14ac:dyDescent="0.25">
      <c r="B1129" s="3"/>
      <c r="C1129" s="2"/>
      <c r="D1129" s="7"/>
      <c r="E1129" s="5"/>
      <c r="F1129" s="31"/>
      <c r="G1129" s="34"/>
    </row>
    <row r="1130" spans="2:7" ht="14.25" customHeight="1" x14ac:dyDescent="0.25">
      <c r="B1130" s="3"/>
      <c r="C1130" s="2"/>
      <c r="D1130" s="7"/>
      <c r="E1130" s="5"/>
      <c r="F1130" s="31"/>
      <c r="G1130" s="34"/>
    </row>
    <row r="1131" spans="2:7" ht="14.25" customHeight="1" x14ac:dyDescent="0.25">
      <c r="B1131" s="3"/>
      <c r="C1131" s="2"/>
      <c r="D1131" s="7"/>
      <c r="E1131" s="5"/>
      <c r="F1131" s="31"/>
      <c r="G1131" s="34"/>
    </row>
    <row r="1132" spans="2:7" ht="14.25" customHeight="1" x14ac:dyDescent="0.25">
      <c r="B1132" s="3"/>
      <c r="C1132" s="2"/>
      <c r="D1132" s="7"/>
      <c r="E1132" s="5"/>
      <c r="F1132" s="31"/>
      <c r="G1132" s="34"/>
    </row>
    <row r="1133" spans="2:7" ht="14.25" customHeight="1" x14ac:dyDescent="0.25">
      <c r="B1133" s="3"/>
      <c r="C1133" s="2"/>
      <c r="D1133" s="7"/>
      <c r="E1133" s="5"/>
      <c r="F1133" s="31"/>
      <c r="G1133" s="34"/>
    </row>
    <row r="1134" spans="2:7" ht="14.25" customHeight="1" x14ac:dyDescent="0.25">
      <c r="B1134" s="3"/>
      <c r="C1134" s="2"/>
      <c r="D1134" s="7"/>
      <c r="E1134" s="5"/>
      <c r="F1134" s="31"/>
      <c r="G1134" s="34"/>
    </row>
    <row r="1135" spans="2:7" ht="14.25" customHeight="1" x14ac:dyDescent="0.25">
      <c r="B1135" s="3"/>
      <c r="C1135" s="2"/>
      <c r="D1135" s="7"/>
      <c r="E1135" s="5"/>
      <c r="F1135" s="31"/>
      <c r="G1135" s="34"/>
    </row>
    <row r="1136" spans="2:7" ht="14.25" customHeight="1" x14ac:dyDescent="0.25">
      <c r="B1136" s="3"/>
      <c r="C1136" s="2"/>
      <c r="D1136" s="7"/>
      <c r="E1136" s="5"/>
      <c r="F1136" s="31"/>
      <c r="G1136" s="34"/>
    </row>
    <row r="1137" spans="2:7" ht="14.25" customHeight="1" x14ac:dyDescent="0.25">
      <c r="B1137" s="3"/>
      <c r="C1137" s="2"/>
      <c r="D1137" s="7"/>
      <c r="E1137" s="5"/>
      <c r="F1137" s="31"/>
      <c r="G1137" s="34"/>
    </row>
    <row r="1138" spans="2:7" ht="14.25" customHeight="1" x14ac:dyDescent="0.25">
      <c r="B1138" s="3"/>
      <c r="C1138" s="2"/>
      <c r="D1138" s="7"/>
      <c r="E1138" s="5"/>
      <c r="F1138" s="31"/>
      <c r="G1138" s="34"/>
    </row>
    <row r="1139" spans="2:7" ht="14.25" customHeight="1" x14ac:dyDescent="0.25">
      <c r="B1139" s="3"/>
      <c r="C1139" s="2"/>
      <c r="D1139" s="7"/>
      <c r="E1139" s="5"/>
      <c r="F1139" s="31"/>
      <c r="G1139" s="34"/>
    </row>
    <row r="1140" spans="2:7" ht="14.25" customHeight="1" x14ac:dyDescent="0.25">
      <c r="B1140" s="3"/>
      <c r="C1140" s="2"/>
      <c r="D1140" s="7"/>
      <c r="E1140" s="5"/>
      <c r="F1140" s="31"/>
      <c r="G1140" s="34"/>
    </row>
    <row r="1141" spans="2:7" ht="14.25" customHeight="1" x14ac:dyDescent="0.25">
      <c r="B1141" s="3"/>
      <c r="C1141" s="2"/>
      <c r="D1141" s="7"/>
      <c r="E1141" s="5"/>
      <c r="F1141" s="31"/>
      <c r="G1141" s="34"/>
    </row>
    <row r="1142" spans="2:7" ht="14.25" customHeight="1" x14ac:dyDescent="0.25">
      <c r="B1142" s="3"/>
      <c r="C1142" s="2"/>
      <c r="D1142" s="7"/>
      <c r="E1142" s="5"/>
      <c r="F1142" s="31"/>
      <c r="G1142" s="34"/>
    </row>
    <row r="1143" spans="2:7" ht="14.25" customHeight="1" x14ac:dyDescent="0.25">
      <c r="B1143" s="3"/>
      <c r="C1143" s="2"/>
      <c r="D1143" s="7"/>
      <c r="E1143" s="5"/>
      <c r="F1143" s="31"/>
      <c r="G1143" s="34"/>
    </row>
    <row r="1144" spans="2:7" ht="14.25" customHeight="1" x14ac:dyDescent="0.25">
      <c r="B1144" s="3"/>
      <c r="C1144" s="2"/>
      <c r="D1144" s="7"/>
      <c r="E1144" s="5"/>
      <c r="F1144" s="31"/>
      <c r="G1144" s="34"/>
    </row>
    <row r="1145" spans="2:7" ht="14.25" customHeight="1" x14ac:dyDescent="0.25">
      <c r="B1145" s="3"/>
      <c r="C1145" s="2"/>
      <c r="D1145" s="7"/>
      <c r="E1145" s="5"/>
      <c r="F1145" s="31"/>
      <c r="G1145" s="34"/>
    </row>
    <row r="1146" spans="2:7" ht="14.25" customHeight="1" x14ac:dyDescent="0.25">
      <c r="B1146" s="3"/>
      <c r="C1146" s="2"/>
      <c r="D1146" s="7"/>
      <c r="E1146" s="5"/>
      <c r="F1146" s="31"/>
      <c r="G1146" s="34"/>
    </row>
    <row r="1147" spans="2:7" ht="14.25" customHeight="1" x14ac:dyDescent="0.25">
      <c r="B1147" s="3"/>
      <c r="C1147" s="2"/>
      <c r="D1147" s="7"/>
      <c r="E1147" s="5"/>
      <c r="F1147" s="31"/>
      <c r="G1147" s="34"/>
    </row>
    <row r="1148" spans="2:7" ht="14.25" customHeight="1" x14ac:dyDescent="0.25">
      <c r="B1148" s="3"/>
      <c r="C1148" s="2"/>
      <c r="D1148" s="7"/>
      <c r="E1148" s="5"/>
      <c r="F1148" s="31"/>
      <c r="G1148" s="34"/>
    </row>
    <row r="1149" spans="2:7" ht="14.25" customHeight="1" x14ac:dyDescent="0.25">
      <c r="B1149" s="3"/>
      <c r="C1149" s="2"/>
      <c r="D1149" s="7"/>
      <c r="E1149" s="5"/>
      <c r="F1149" s="31"/>
      <c r="G1149" s="34"/>
    </row>
    <row r="1150" spans="2:7" ht="14.25" customHeight="1" x14ac:dyDescent="0.25">
      <c r="B1150" s="3"/>
      <c r="C1150" s="2"/>
      <c r="D1150" s="7"/>
      <c r="E1150" s="5"/>
      <c r="F1150" s="31"/>
      <c r="G1150" s="34"/>
    </row>
    <row r="1151" spans="2:7" ht="14.25" customHeight="1" x14ac:dyDescent="0.25">
      <c r="B1151" s="3"/>
      <c r="C1151" s="2"/>
      <c r="D1151" s="7"/>
      <c r="E1151" s="5"/>
      <c r="F1151" s="31"/>
      <c r="G1151" s="34"/>
    </row>
    <row r="1152" spans="2:7" ht="14.25" customHeight="1" x14ac:dyDescent="0.25">
      <c r="B1152" s="3"/>
      <c r="C1152" s="2"/>
      <c r="D1152" s="7"/>
      <c r="E1152" s="5"/>
      <c r="F1152" s="31"/>
      <c r="G1152" s="34"/>
    </row>
    <row r="1153" spans="2:7" ht="14.25" customHeight="1" x14ac:dyDescent="0.25">
      <c r="B1153" s="3"/>
      <c r="C1153" s="2"/>
      <c r="D1153" s="7"/>
      <c r="E1153" s="5"/>
      <c r="F1153" s="31"/>
      <c r="G1153" s="34"/>
    </row>
    <row r="1154" spans="2:7" ht="14.25" customHeight="1" x14ac:dyDescent="0.25">
      <c r="B1154" s="3"/>
      <c r="C1154" s="2"/>
      <c r="D1154" s="7"/>
      <c r="E1154" s="5"/>
      <c r="F1154" s="31"/>
      <c r="G1154" s="34"/>
    </row>
    <row r="1155" spans="2:7" ht="14.25" customHeight="1" x14ac:dyDescent="0.25">
      <c r="B1155" s="3"/>
      <c r="C1155" s="2"/>
      <c r="D1155" s="7"/>
      <c r="E1155" s="5"/>
      <c r="F1155" s="31"/>
      <c r="G1155" s="34"/>
    </row>
    <row r="1156" spans="2:7" ht="14.25" customHeight="1" x14ac:dyDescent="0.25">
      <c r="B1156" s="3"/>
      <c r="C1156" s="2"/>
      <c r="D1156" s="7"/>
      <c r="E1156" s="5"/>
      <c r="F1156" s="31"/>
      <c r="G1156" s="34"/>
    </row>
    <row r="1157" spans="2:7" ht="14.25" customHeight="1" x14ac:dyDescent="0.25">
      <c r="B1157" s="3"/>
      <c r="C1157" s="2"/>
      <c r="D1157" s="7"/>
      <c r="E1157" s="5"/>
      <c r="F1157" s="31"/>
      <c r="G1157" s="34"/>
    </row>
    <row r="1158" spans="2:7" ht="14.25" customHeight="1" x14ac:dyDescent="0.25">
      <c r="B1158" s="3"/>
      <c r="C1158" s="2"/>
      <c r="D1158" s="7"/>
      <c r="E1158" s="5"/>
      <c r="F1158" s="31"/>
      <c r="G1158" s="34"/>
    </row>
    <row r="1159" spans="2:7" ht="14.25" customHeight="1" x14ac:dyDescent="0.2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>
  <ds:schemaRefs>
    <ds:schemaRef ds:uri="http://purl.org/dc/elements/1.1/"/>
    <ds:schemaRef ds:uri="http://purl.org/dc/dcmitype/"/>
    <ds:schemaRef ds:uri="f10a4026-63bd-4a52-9bfe-9924ce6f6270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b4952eb3-be4e-4adb-aa9e-c68ae90a0616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Daily Summary</vt:lpstr>
      <vt:lpstr>12 Mar - 18 Mar 2025 </vt:lpstr>
      <vt:lpstr>5 Mar - 11 Mar 2025 </vt:lpstr>
      <vt:lpstr>26 Feb - 4 Mar 2025 </vt:lpstr>
      <vt:lpstr>19 Feb - 25 Feb 2025 </vt:lpstr>
      <vt:lpstr>12 Feb - 18 Feb 2025  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Vanessa Arai Häussler</cp:lastModifiedBy>
  <dcterms:created xsi:type="dcterms:W3CDTF">2016-10-13T08:14:41Z</dcterms:created>
  <dcterms:modified xsi:type="dcterms:W3CDTF">2025-03-25T09:27:35Z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