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1" documentId="8_{9934C6D7-2B4A-44F2-909B-74607EB1F76E}" xr6:coauthVersionLast="47" xr6:coauthVersionMax="47" xr10:uidLastSave="{DEA14575-BA9F-4F43-B9D1-297F1C046E2A}"/>
  <bookViews>
    <workbookView xWindow="-28920" yWindow="-45" windowWidth="29040" windowHeight="15720" xr2:uid="{00000000-000D-0000-FFFF-FFFF00000000}"/>
  </bookViews>
  <sheets>
    <sheet name="Daily Summary" sheetId="1" r:id="rId1"/>
    <sheet name="1 Jan - 7 Jan 2025 " sheetId="17" r:id="rId2"/>
    <sheet name="25 Dec - 31 Dec 2024" sheetId="16" r:id="rId3"/>
    <sheet name="18 Dec - 24 Dec 2024 " sheetId="15" r:id="rId4"/>
    <sheet name="11 Dec - 17 Dec 2024" sheetId="14" r:id="rId5"/>
    <sheet name="04 Dec - 10 Dec 2024" sheetId="13" r:id="rId6"/>
    <sheet name="27 Nov - 03 Dec 2024 " sheetId="12" r:id="rId7"/>
    <sheet name="19 Nov - 26 Nov 2024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J37" i="1" l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C67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<sst xmlns="http://schemas.openxmlformats.org/spreadsheetml/2006/main" count="2067" uniqueCount="246">
  <si>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</si>
  <si>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</si>
  <si>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</si>
  <si>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</si>
  <si>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</si>
  <si>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</si>
  <si>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</si>
  <si>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</si>
  <si>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</si>
  <si>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</si>
  <si>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</si>
  <si>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</si>
  <si>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</si>
  <si>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</si>
  <si>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</si>
  <si>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</si>
  <si>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</si>
  <si>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</si>
  <si>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</si>
  <si>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</si>
  <si>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</si>
  <si>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</si>
  <si>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</si>
  <si>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</si>
  <si>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</si>
  <si>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</si>
  <si>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</si>
  <si>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</si>
  <si>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</si>
  <si>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</si>
  <si>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</si>
  <si>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</si>
  <si>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</si>
  <si>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</si>
  <si>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</si>
  <si>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</si>
  <si>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</si>
  <si>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</si>
  <si>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</si>
  <si>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</si>
  <si>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</si>
  <si>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</si>
  <si>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</si>
  <si>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</si>
  <si>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</si>
  <si>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</si>
  <si>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</si>
  <si>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</si>
  <si>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</si>
  <si>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</si>
  <si>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</si>
  <si>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</si>
  <si>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</si>
  <si>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</si>
  <si>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</si>
  <si>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</si>
  <si>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</si>
  <si>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</si>
  <si>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</si>
  <si>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</si>
  <si>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</si>
  <si>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</si>
  <si>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</si>
  <si>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</si>
  <si>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</si>
  <si>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4.770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</si>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</sst>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7" fillId="4" borderId="8" xfId="3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tabSelected="1" zoomScale="80" zoomScaleNormal="80" workbookViewId="0">
      <selection activeCell="E71" sqref="E71"/>
    </sheetView>
  </sheetViews>
  <sheetFormatPr defaultColWidth="9" defaultRowHeight="14.4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E67</f>
        <v>371487.58770000003</v>
      </c>
    </row>
    <row r="7" spans="1:10">
      <c r="B7" s="12" t="s">
        <v>4</v>
      </c>
      <c r="C7" s="14">
        <f>C67</f>
        <v>73684</v>
      </c>
    </row>
    <row r="8" spans="1:10">
      <c r="B8" s="16" t="s">
        <v>5</v>
      </c>
      <c r="C8" s="15">
        <f>C7/200000</f>
        <v>0.36842000000000003</v>
      </c>
      <c r="G8" s="6"/>
    </row>
    <row r="9" spans="1:10" ht="15" thickBot="1">
      <c r="C9" s="23"/>
    </row>
    <row r="10" spans="1:10" s="21" customFormat="1" ht="29.45" customHeight="1" thickBot="1">
      <c r="B10" s="73" t="s">
        <v>6</v>
      </c>
      <c r="C10" s="74"/>
      <c r="D10" s="74"/>
      <c r="E10" s="75"/>
      <c r="F10" s="76" t="s">
        <v>7</v>
      </c>
      <c r="G10" s="74"/>
      <c r="H10" s="76" t="s">
        <v>8</v>
      </c>
      <c r="I10" s="77"/>
      <c r="J10" s="39" t="s">
        <v>9</v>
      </c>
    </row>
    <row r="11" spans="1:10" ht="30" customHeight="1" thickBot="1">
      <c r="B11" s="40" t="s">
        <v>10</v>
      </c>
      <c r="C11" s="41" t="s">
        <v>11</v>
      </c>
      <c r="D11" s="41" t="s">
        <v>12</v>
      </c>
      <c r="E11" s="42" t="s">
        <v>13</v>
      </c>
      <c r="F11" s="43" t="s">
        <v>11</v>
      </c>
      <c r="G11" s="42" t="s">
        <v>12</v>
      </c>
      <c r="H11" s="43" t="s">
        <v>11</v>
      </c>
      <c r="I11" s="42" t="s">
        <v>12</v>
      </c>
      <c r="J11" s="40"/>
    </row>
    <row r="12" spans="1:10" ht="15" thickBot="1">
      <c r="B12" s="44">
        <v>45615</v>
      </c>
      <c r="C12" s="45">
        <v>2312</v>
      </c>
      <c r="D12" s="46">
        <v>4.8002854671280275</v>
      </c>
      <c r="E12" s="47">
        <f t="shared" ref="E12:E66" si="0">C12*D12</f>
        <v>11098.26</v>
      </c>
      <c r="F12" s="45">
        <v>1612</v>
      </c>
      <c r="G12" s="48">
        <v>4.8041315136476426</v>
      </c>
      <c r="H12" s="45">
        <v>700</v>
      </c>
      <c r="I12" s="48">
        <v>4.7914285714285718</v>
      </c>
      <c r="J12" s="48">
        <v>4.8002854671280266</v>
      </c>
    </row>
    <row r="13" spans="1:10">
      <c r="B13" s="49">
        <v>45616</v>
      </c>
      <c r="C13" s="50">
        <v>2341</v>
      </c>
      <c r="D13" s="51">
        <v>4.6040999999999999</v>
      </c>
      <c r="E13" s="52">
        <f t="shared" si="0"/>
        <v>10778.1981</v>
      </c>
      <c r="F13" s="50">
        <v>1591</v>
      </c>
      <c r="G13" s="53">
        <v>4.5950848522941543</v>
      </c>
      <c r="H13" s="50">
        <v>750</v>
      </c>
      <c r="I13" s="53">
        <v>4.6233333333333331</v>
      </c>
      <c r="J13" s="53"/>
    </row>
    <row r="14" spans="1:10">
      <c r="A14" s="36"/>
      <c r="B14" s="54">
        <v>45617</v>
      </c>
      <c r="C14" s="50">
        <v>2000</v>
      </c>
      <c r="D14" s="51">
        <v>4.5848000000000004</v>
      </c>
      <c r="E14" s="52">
        <f t="shared" si="0"/>
        <v>9169.6</v>
      </c>
      <c r="F14" s="50">
        <v>900</v>
      </c>
      <c r="G14" s="53">
        <v>4.5750000000000002</v>
      </c>
      <c r="H14" s="50">
        <v>1100</v>
      </c>
      <c r="I14" s="53">
        <v>4.5927272727272728</v>
      </c>
      <c r="J14" s="53"/>
    </row>
    <row r="15" spans="1:10">
      <c r="A15" s="36"/>
      <c r="B15" s="54">
        <v>45618</v>
      </c>
      <c r="C15" s="50">
        <v>1700</v>
      </c>
      <c r="D15" s="51">
        <v>4.6623529411764704</v>
      </c>
      <c r="E15" s="52">
        <f t="shared" si="0"/>
        <v>7926</v>
      </c>
      <c r="F15" s="50">
        <v>1000</v>
      </c>
      <c r="G15" s="53">
        <v>4.6500000000000004</v>
      </c>
      <c r="H15" s="50">
        <v>700</v>
      </c>
      <c r="I15" s="53">
        <v>4.68</v>
      </c>
      <c r="J15" s="53"/>
    </row>
    <row r="16" spans="1:10">
      <c r="A16" s="36"/>
      <c r="B16" s="54">
        <v>45621</v>
      </c>
      <c r="C16" s="50">
        <v>3200</v>
      </c>
      <c r="D16" s="51">
        <v>4.8475000000000001</v>
      </c>
      <c r="E16" s="52">
        <f t="shared" si="0"/>
        <v>15512</v>
      </c>
      <c r="F16" s="50">
        <v>2100</v>
      </c>
      <c r="G16" s="53">
        <v>4.833333333333333</v>
      </c>
      <c r="H16" s="50">
        <v>1100</v>
      </c>
      <c r="I16" s="53">
        <v>4.874545454545455</v>
      </c>
      <c r="J16" s="53"/>
    </row>
    <row r="17" spans="1:13" ht="15" thickBot="1">
      <c r="B17" s="55">
        <v>45622</v>
      </c>
      <c r="C17" s="56">
        <v>2750</v>
      </c>
      <c r="D17" s="57">
        <v>4.8074545454545454</v>
      </c>
      <c r="E17" s="52">
        <f t="shared" si="0"/>
        <v>13220.5</v>
      </c>
      <c r="F17" s="56">
        <v>2050</v>
      </c>
      <c r="G17" s="58">
        <v>4.8048780487804876</v>
      </c>
      <c r="H17" s="56">
        <v>700</v>
      </c>
      <c r="I17" s="58">
        <v>4.8150000000000004</v>
      </c>
      <c r="J17" s="58">
        <v>4.6645966224668509</v>
      </c>
    </row>
    <row r="18" spans="1:13">
      <c r="A18" s="36"/>
      <c r="B18" s="54">
        <v>45623</v>
      </c>
      <c r="C18" s="50">
        <v>2848</v>
      </c>
      <c r="D18" s="51">
        <v>4.7982549157303369</v>
      </c>
      <c r="E18" s="59">
        <f t="shared" si="0"/>
        <v>13665.43</v>
      </c>
      <c r="F18" s="50">
        <v>1698</v>
      </c>
      <c r="G18" s="53">
        <v>4.7903003533568906</v>
      </c>
      <c r="H18" s="50">
        <v>1150</v>
      </c>
      <c r="I18" s="53">
        <v>4.8099999999999996</v>
      </c>
      <c r="J18" s="53"/>
    </row>
    <row r="19" spans="1:13">
      <c r="A19" s="36"/>
      <c r="B19" s="54">
        <v>45624</v>
      </c>
      <c r="C19" s="50">
        <v>2400</v>
      </c>
      <c r="D19" s="51">
        <v>4.7983333333333329</v>
      </c>
      <c r="E19" s="52">
        <f t="shared" si="0"/>
        <v>11515.999999999998</v>
      </c>
      <c r="F19" s="50">
        <v>2000</v>
      </c>
      <c r="G19" s="53">
        <v>4.8</v>
      </c>
      <c r="H19" s="50">
        <v>400</v>
      </c>
      <c r="I19" s="53">
        <v>4.79</v>
      </c>
      <c r="J19" s="53"/>
    </row>
    <row r="20" spans="1:13">
      <c r="A20" s="36"/>
      <c r="B20" s="54">
        <v>45625</v>
      </c>
      <c r="C20" s="50">
        <v>3050</v>
      </c>
      <c r="D20" s="51">
        <v>4.7967213114754097</v>
      </c>
      <c r="E20" s="52">
        <f t="shared" si="0"/>
        <v>14630</v>
      </c>
      <c r="F20" s="50">
        <v>2100</v>
      </c>
      <c r="G20" s="53">
        <v>4.8</v>
      </c>
      <c r="H20" s="50">
        <v>950</v>
      </c>
      <c r="I20" s="53">
        <v>4.7894736842105265</v>
      </c>
      <c r="J20" s="53"/>
    </row>
    <row r="21" spans="1:13">
      <c r="A21" s="36"/>
      <c r="B21" s="54">
        <v>45628</v>
      </c>
      <c r="C21" s="50">
        <v>1400</v>
      </c>
      <c r="D21" s="51">
        <v>4.8821428571428571</v>
      </c>
      <c r="E21" s="52">
        <f t="shared" si="0"/>
        <v>6835</v>
      </c>
      <c r="F21" s="50">
        <v>500</v>
      </c>
      <c r="G21" s="53">
        <v>4.8</v>
      </c>
      <c r="H21" s="50">
        <v>900</v>
      </c>
      <c r="I21" s="53">
        <v>4.927777777777778</v>
      </c>
      <c r="J21" s="53"/>
    </row>
    <row r="22" spans="1:13" ht="15" thickBot="1">
      <c r="B22" s="55">
        <v>45629</v>
      </c>
      <c r="C22" s="56">
        <v>1650</v>
      </c>
      <c r="D22" s="57">
        <v>5.1939393939393943</v>
      </c>
      <c r="E22" s="52">
        <f t="shared" si="0"/>
        <v>8570</v>
      </c>
      <c r="F22" s="56">
        <v>1150</v>
      </c>
      <c r="G22" s="58">
        <v>5.2</v>
      </c>
      <c r="H22" s="56">
        <v>500</v>
      </c>
      <c r="I22" s="58">
        <v>5.18</v>
      </c>
      <c r="J22" s="58">
        <f>SUM(E18:E22)/SUM(C18:C22)</f>
        <v>4.8657410997532606</v>
      </c>
    </row>
    <row r="23" spans="1:13">
      <c r="A23" s="36"/>
      <c r="B23" s="54">
        <v>45630</v>
      </c>
      <c r="C23" s="60">
        <v>2800</v>
      </c>
      <c r="D23" s="51">
        <v>5.3446428571428575</v>
      </c>
      <c r="E23" s="59">
        <f t="shared" si="0"/>
        <v>14965.000000000002</v>
      </c>
      <c r="F23" s="60">
        <v>1900</v>
      </c>
      <c r="G23" s="53">
        <v>5.3421052631578947</v>
      </c>
      <c r="H23" s="60">
        <v>900</v>
      </c>
      <c r="I23" s="53">
        <v>5.35</v>
      </c>
      <c r="J23" s="53"/>
      <c r="L23" s="25"/>
      <c r="M23" s="26"/>
    </row>
    <row r="24" spans="1:13">
      <c r="A24" s="36"/>
      <c r="B24" s="54">
        <v>45631</v>
      </c>
      <c r="C24" s="60">
        <v>2036</v>
      </c>
      <c r="D24" s="51">
        <v>5.2497789783889974</v>
      </c>
      <c r="E24" s="52">
        <f t="shared" si="0"/>
        <v>10688.55</v>
      </c>
      <c r="F24" s="60">
        <v>1036</v>
      </c>
      <c r="G24" s="53">
        <v>5.2647876447876447</v>
      </c>
      <c r="H24" s="60">
        <v>1000</v>
      </c>
      <c r="I24" s="51">
        <v>5.2342299999999993</v>
      </c>
      <c r="J24" s="61"/>
      <c r="L24" s="25"/>
      <c r="M24" s="26"/>
    </row>
    <row r="25" spans="1:13">
      <c r="A25" s="36"/>
      <c r="B25" s="54">
        <v>45632</v>
      </c>
      <c r="C25" s="60">
        <v>2650</v>
      </c>
      <c r="D25" s="51">
        <v>5.4584905660377361</v>
      </c>
      <c r="E25" s="52">
        <f t="shared" si="0"/>
        <v>14465</v>
      </c>
      <c r="F25" s="60">
        <v>2150</v>
      </c>
      <c r="G25" s="53">
        <v>5.4558139534883718</v>
      </c>
      <c r="H25" s="60">
        <v>500</v>
      </c>
      <c r="I25" s="53">
        <v>5.47</v>
      </c>
      <c r="J25" s="53"/>
      <c r="L25" s="25"/>
      <c r="M25" s="26"/>
    </row>
    <row r="26" spans="1:13">
      <c r="A26" s="36"/>
      <c r="B26" s="54">
        <v>45635</v>
      </c>
      <c r="C26" s="62">
        <v>2076</v>
      </c>
      <c r="D26" s="51">
        <v>5.1873506743737954</v>
      </c>
      <c r="E26" s="52">
        <f t="shared" si="0"/>
        <v>10768.939999999999</v>
      </c>
      <c r="F26" s="62">
        <v>1576</v>
      </c>
      <c r="G26" s="51">
        <v>5.1896827411167514</v>
      </c>
      <c r="H26" s="62">
        <v>500</v>
      </c>
      <c r="I26" s="53">
        <v>5.18</v>
      </c>
      <c r="K26" s="35"/>
      <c r="L26" s="25"/>
      <c r="M26" s="26"/>
    </row>
    <row r="27" spans="1:13" ht="15" thickBot="1">
      <c r="A27" s="36"/>
      <c r="B27" s="55">
        <v>45636</v>
      </c>
      <c r="C27" s="56">
        <v>3048</v>
      </c>
      <c r="D27" s="57">
        <v>5.4634514435695536</v>
      </c>
      <c r="E27" s="63">
        <f t="shared" si="0"/>
        <v>16652.599999999999</v>
      </c>
      <c r="F27" s="56">
        <v>1898</v>
      </c>
      <c r="G27" s="58">
        <v>5.4594836670179134</v>
      </c>
      <c r="H27" s="56">
        <v>1150</v>
      </c>
      <c r="I27" s="58">
        <v>5.47</v>
      </c>
      <c r="J27" s="58">
        <f>SUM(E23:E27)/SUM(C23:C27)</f>
        <v>5.3560737509912766</v>
      </c>
      <c r="L27" s="25"/>
      <c r="M27" s="26"/>
    </row>
    <row r="28" spans="1:13">
      <c r="A28" s="36"/>
      <c r="B28" s="54">
        <v>45637</v>
      </c>
      <c r="C28" s="50">
        <v>3550</v>
      </c>
      <c r="D28" s="51">
        <v>5.3566197183098589</v>
      </c>
      <c r="E28" s="52">
        <f>C28*D28</f>
        <v>19016</v>
      </c>
      <c r="F28" s="50">
        <v>2400</v>
      </c>
      <c r="G28" s="53">
        <v>5.3475000000000001</v>
      </c>
      <c r="H28" s="50">
        <v>1150</v>
      </c>
      <c r="I28" s="53">
        <v>5.3756521739130436</v>
      </c>
      <c r="J28" s="53"/>
      <c r="L28" s="25"/>
      <c r="M28" s="26"/>
    </row>
    <row r="29" spans="1:13">
      <c r="A29" s="36"/>
      <c r="B29" s="54">
        <v>45638</v>
      </c>
      <c r="C29" s="50">
        <v>2902</v>
      </c>
      <c r="D29" s="51">
        <v>5.3050689179875947</v>
      </c>
      <c r="E29" s="52">
        <f t="shared" si="0"/>
        <v>15395.31</v>
      </c>
      <c r="F29" s="50">
        <v>1902</v>
      </c>
      <c r="G29" s="53">
        <v>5.3182492113564663</v>
      </c>
      <c r="H29" s="60">
        <v>1000</v>
      </c>
      <c r="I29" s="51">
        <v>5.28</v>
      </c>
      <c r="J29" s="61"/>
      <c r="L29" s="25"/>
      <c r="M29" s="26"/>
    </row>
    <row r="30" spans="1:13">
      <c r="A30" s="36"/>
      <c r="B30" s="54">
        <v>45639</v>
      </c>
      <c r="C30" s="50">
        <v>3300</v>
      </c>
      <c r="D30" s="51">
        <v>5.2998909090909088</v>
      </c>
      <c r="E30" s="52">
        <f t="shared" si="0"/>
        <v>17489.64</v>
      </c>
      <c r="F30" s="50">
        <v>2300</v>
      </c>
      <c r="G30" s="53">
        <v>5.2954956521739129</v>
      </c>
      <c r="H30" s="60">
        <v>1000</v>
      </c>
      <c r="I30" s="53">
        <v>5.31</v>
      </c>
      <c r="J30" s="53"/>
      <c r="L30" s="25"/>
      <c r="M30" s="26"/>
    </row>
    <row r="31" spans="1:13">
      <c r="A31" s="36"/>
      <c r="B31" s="54">
        <v>45642</v>
      </c>
      <c r="C31" s="62">
        <v>1700</v>
      </c>
      <c r="D31" s="51">
        <v>5.2456705882352939</v>
      </c>
      <c r="E31" s="52">
        <f t="shared" si="0"/>
        <v>8917.64</v>
      </c>
      <c r="F31" s="62">
        <v>1200</v>
      </c>
      <c r="G31" s="53">
        <v>5.2396999999999991</v>
      </c>
      <c r="H31" s="62">
        <v>500</v>
      </c>
      <c r="I31" s="51">
        <v>5.26</v>
      </c>
      <c r="J31" s="64"/>
      <c r="L31" s="25"/>
      <c r="M31" s="26"/>
    </row>
    <row r="32" spans="1:13" ht="15" thickBot="1">
      <c r="A32" s="51"/>
      <c r="B32" s="55">
        <v>45643</v>
      </c>
      <c r="C32" s="56">
        <v>1787</v>
      </c>
      <c r="D32" s="57">
        <v>5.2259000000000002</v>
      </c>
      <c r="E32" s="63">
        <f t="shared" si="0"/>
        <v>9338.6833000000006</v>
      </c>
      <c r="F32" s="56">
        <v>1787</v>
      </c>
      <c r="G32" s="58">
        <v>5.2258813654168987</v>
      </c>
      <c r="H32" s="56">
        <v>0</v>
      </c>
      <c r="I32" s="57">
        <v>0</v>
      </c>
      <c r="J32" s="65">
        <f>SUM(E28:E32)/SUM(C28:C32)</f>
        <v>5.2992879598156959</v>
      </c>
      <c r="L32" s="25"/>
      <c r="M32" s="26"/>
    </row>
    <row r="33" spans="1:13">
      <c r="A33" s="36"/>
      <c r="B33" s="54">
        <v>45644</v>
      </c>
      <c r="C33" s="50">
        <v>3260</v>
      </c>
      <c r="D33" s="51">
        <v>5.1048312883435587</v>
      </c>
      <c r="E33" s="52">
        <f t="shared" si="0"/>
        <v>16641.75</v>
      </c>
      <c r="F33" s="50">
        <v>2135</v>
      </c>
      <c r="G33" s="53">
        <v>5.1033957845433253</v>
      </c>
      <c r="H33" s="50">
        <v>1125</v>
      </c>
      <c r="I33" s="53">
        <v>5.1075555555555558</v>
      </c>
      <c r="J33" s="53"/>
      <c r="L33" s="25"/>
      <c r="M33" s="26"/>
    </row>
    <row r="34" spans="1:13">
      <c r="A34" s="36"/>
      <c r="B34" s="54">
        <v>45645</v>
      </c>
      <c r="C34" s="50">
        <v>3550</v>
      </c>
      <c r="D34" s="51">
        <v>5.0152647887323951</v>
      </c>
      <c r="E34" s="52">
        <f t="shared" si="0"/>
        <v>17804.190000000002</v>
      </c>
      <c r="F34" s="50">
        <v>2400</v>
      </c>
      <c r="G34" s="53">
        <v>5.0079958333333323</v>
      </c>
      <c r="H34" s="60">
        <v>1150</v>
      </c>
      <c r="I34" s="51">
        <v>5.0304347826086957</v>
      </c>
      <c r="J34" s="61"/>
      <c r="L34" s="25"/>
      <c r="M34" s="26"/>
    </row>
    <row r="35" spans="1:13">
      <c r="A35" s="36"/>
      <c r="B35" s="54">
        <v>45646</v>
      </c>
      <c r="C35" s="50">
        <v>3600</v>
      </c>
      <c r="D35" s="51">
        <v>4.9060916666666667</v>
      </c>
      <c r="E35" s="52">
        <f t="shared" si="0"/>
        <v>17661.93</v>
      </c>
      <c r="F35" s="50">
        <v>2450</v>
      </c>
      <c r="G35" s="53">
        <v>4.8896653061224491</v>
      </c>
      <c r="H35" s="60">
        <v>1150</v>
      </c>
      <c r="I35" s="53">
        <v>4.9410869565217395</v>
      </c>
      <c r="J35" s="53"/>
      <c r="L35" s="25"/>
      <c r="M35" s="26"/>
    </row>
    <row r="36" spans="1:13">
      <c r="A36" s="36"/>
      <c r="B36" s="54">
        <v>45649</v>
      </c>
      <c r="C36" s="62">
        <v>3500</v>
      </c>
      <c r="D36" s="51">
        <v>4.9130000000000003</v>
      </c>
      <c r="E36" s="52">
        <f t="shared" si="0"/>
        <v>17195.5</v>
      </c>
      <c r="F36" s="62">
        <v>2300</v>
      </c>
      <c r="G36" s="53">
        <v>4.907826086956522</v>
      </c>
      <c r="H36" s="62">
        <v>1200</v>
      </c>
      <c r="I36" s="51">
        <v>4.9229166666666666</v>
      </c>
      <c r="J36" s="64"/>
      <c r="L36" s="25"/>
      <c r="M36" s="26"/>
    </row>
    <row r="37" spans="1:13" ht="15" thickBot="1">
      <c r="A37" s="36"/>
      <c r="B37" s="55">
        <v>45650</v>
      </c>
      <c r="C37" s="56">
        <v>0</v>
      </c>
      <c r="D37" s="57">
        <v>0</v>
      </c>
      <c r="E37" s="63">
        <f t="shared" si="0"/>
        <v>0</v>
      </c>
      <c r="F37" s="56">
        <v>0</v>
      </c>
      <c r="G37" s="58">
        <v>0</v>
      </c>
      <c r="H37" s="56">
        <v>0</v>
      </c>
      <c r="I37" s="57">
        <v>0</v>
      </c>
      <c r="J37" s="65">
        <f>SUM(E33:E37)/SUM(C33:C37)</f>
        <v>4.9822695902228613</v>
      </c>
      <c r="L37" s="25"/>
      <c r="M37" s="26"/>
    </row>
    <row r="38" spans="1:13">
      <c r="A38" s="36"/>
      <c r="B38" s="54">
        <v>45651</v>
      </c>
      <c r="C38" s="50">
        <v>0</v>
      </c>
      <c r="D38" s="51">
        <v>0</v>
      </c>
      <c r="E38" s="52">
        <f>C38*D38</f>
        <v>0</v>
      </c>
      <c r="F38" s="50">
        <v>0</v>
      </c>
      <c r="G38" s="53">
        <v>0</v>
      </c>
      <c r="H38" s="50">
        <v>0</v>
      </c>
      <c r="I38" s="53">
        <v>0</v>
      </c>
      <c r="J38" s="53"/>
      <c r="L38" s="25"/>
      <c r="M38" s="26"/>
    </row>
    <row r="39" spans="1:13">
      <c r="A39" s="36"/>
      <c r="B39" s="54">
        <v>45652</v>
      </c>
      <c r="C39" s="50">
        <v>0</v>
      </c>
      <c r="D39" s="51">
        <v>0</v>
      </c>
      <c r="E39" s="52">
        <f t="shared" si="0"/>
        <v>0</v>
      </c>
      <c r="F39" s="50">
        <v>0</v>
      </c>
      <c r="G39" s="53">
        <v>0</v>
      </c>
      <c r="H39" s="60">
        <v>0</v>
      </c>
      <c r="I39" s="51">
        <v>0</v>
      </c>
      <c r="J39" s="61"/>
      <c r="L39" s="25"/>
      <c r="M39" s="26"/>
    </row>
    <row r="40" spans="1:13">
      <c r="A40" s="36"/>
      <c r="B40" s="54">
        <v>45653</v>
      </c>
      <c r="C40" s="50">
        <v>2000</v>
      </c>
      <c r="D40" s="51">
        <v>4.7643000000000004</v>
      </c>
      <c r="E40" s="52">
        <f t="shared" si="0"/>
        <v>9528.6</v>
      </c>
      <c r="F40" s="50">
        <v>2000</v>
      </c>
      <c r="G40" s="53">
        <v>4.7643249999999995</v>
      </c>
      <c r="H40" s="60">
        <v>0</v>
      </c>
      <c r="I40" s="53">
        <v>0</v>
      </c>
      <c r="J40" s="53"/>
      <c r="L40" s="25"/>
      <c r="M40" s="26"/>
    </row>
    <row r="41" spans="1:13">
      <c r="A41" s="36"/>
      <c r="B41" s="54">
        <v>45656</v>
      </c>
      <c r="C41" s="62">
        <v>500</v>
      </c>
      <c r="D41" s="51">
        <v>4.78</v>
      </c>
      <c r="E41" s="52">
        <f t="shared" si="0"/>
        <v>2390</v>
      </c>
      <c r="F41" s="62">
        <v>500</v>
      </c>
      <c r="G41" s="53">
        <v>4.78</v>
      </c>
      <c r="H41" s="62">
        <v>0</v>
      </c>
      <c r="I41" s="51">
        <v>0</v>
      </c>
      <c r="J41" s="64"/>
      <c r="L41" s="25"/>
      <c r="M41" s="26"/>
    </row>
    <row r="42" spans="1:13" ht="15" thickBot="1">
      <c r="A42" s="36"/>
      <c r="B42" s="55">
        <v>45657</v>
      </c>
      <c r="C42" s="56">
        <v>0</v>
      </c>
      <c r="D42" s="57">
        <v>0</v>
      </c>
      <c r="E42" s="63">
        <f t="shared" si="0"/>
        <v>0</v>
      </c>
      <c r="F42" s="56">
        <v>0</v>
      </c>
      <c r="G42" s="58">
        <v>0</v>
      </c>
      <c r="H42" s="56">
        <v>0</v>
      </c>
      <c r="I42" s="57">
        <v>0</v>
      </c>
      <c r="J42" s="65">
        <f>SUM(E38:E42)/SUM(C38:C42)</f>
        <v>4.7674400000000006</v>
      </c>
      <c r="L42" s="25"/>
      <c r="M42" s="26"/>
    </row>
    <row r="43" spans="1:13">
      <c r="A43" s="36"/>
      <c r="B43" s="54">
        <v>45658</v>
      </c>
      <c r="C43" s="50">
        <v>0</v>
      </c>
      <c r="D43" s="51"/>
      <c r="E43" s="52">
        <f t="shared" si="0"/>
        <v>0</v>
      </c>
      <c r="F43" s="50">
        <v>0</v>
      </c>
      <c r="G43" s="53">
        <v>0</v>
      </c>
      <c r="H43" s="50">
        <v>0</v>
      </c>
      <c r="I43" s="53">
        <v>0</v>
      </c>
      <c r="J43" s="53"/>
    </row>
    <row r="44" spans="1:13">
      <c r="A44" s="36"/>
      <c r="B44" s="54">
        <v>45659</v>
      </c>
      <c r="C44" s="50">
        <v>0</v>
      </c>
      <c r="D44" s="51"/>
      <c r="E44" s="52">
        <f t="shared" si="0"/>
        <v>0</v>
      </c>
      <c r="F44" s="50">
        <v>0</v>
      </c>
      <c r="G44" s="53">
        <v>0</v>
      </c>
      <c r="H44" s="60">
        <v>0</v>
      </c>
      <c r="I44" s="51">
        <v>0</v>
      </c>
      <c r="J44" s="61"/>
    </row>
    <row r="45" spans="1:13">
      <c r="A45" s="36"/>
      <c r="B45" s="54">
        <v>45660</v>
      </c>
      <c r="C45" s="50">
        <v>2219</v>
      </c>
      <c r="D45" s="51">
        <v>4.9977</v>
      </c>
      <c r="E45" s="52">
        <f t="shared" si="0"/>
        <v>11089.8963</v>
      </c>
      <c r="F45" s="50">
        <v>2219</v>
      </c>
      <c r="G45" s="53">
        <v>4.9977201442091026</v>
      </c>
      <c r="H45" s="60">
        <v>0</v>
      </c>
      <c r="I45" s="53">
        <v>0</v>
      </c>
      <c r="J45" s="53"/>
    </row>
    <row r="46" spans="1:13">
      <c r="A46" s="36"/>
      <c r="B46" s="54">
        <v>45663</v>
      </c>
      <c r="C46" s="62">
        <v>2076</v>
      </c>
      <c r="D46" s="51">
        <v>5.1676252408477854</v>
      </c>
      <c r="E46" s="52">
        <f t="shared" si="0"/>
        <v>10727.990000000002</v>
      </c>
      <c r="F46" s="62">
        <v>2076</v>
      </c>
      <c r="G46" s="53">
        <v>5.1676252408477854</v>
      </c>
      <c r="H46" s="62">
        <v>0</v>
      </c>
      <c r="I46" s="51">
        <v>0</v>
      </c>
      <c r="J46" s="64"/>
    </row>
    <row r="47" spans="1:13" ht="15" thickBot="1">
      <c r="A47" s="36"/>
      <c r="B47" s="55">
        <v>45664</v>
      </c>
      <c r="C47" s="56">
        <v>1479</v>
      </c>
      <c r="D47" s="57">
        <v>5.2936984448951989</v>
      </c>
      <c r="E47" s="63">
        <f t="shared" si="0"/>
        <v>7829.3799999999992</v>
      </c>
      <c r="F47" s="56">
        <v>0</v>
      </c>
      <c r="G47" s="58">
        <v>0</v>
      </c>
      <c r="H47" s="56">
        <v>0</v>
      </c>
      <c r="I47" s="57">
        <v>0</v>
      </c>
      <c r="J47" s="65">
        <f>SUM(E43:E47)/SUM(C43:C47)</f>
        <v>5.1346148770349851</v>
      </c>
    </row>
    <row r="48" spans="1:13" hidden="1">
      <c r="A48" s="36"/>
      <c r="B48" s="54">
        <v>45665</v>
      </c>
      <c r="C48" s="50"/>
      <c r="D48" s="51"/>
      <c r="E48" s="52">
        <f t="shared" si="0"/>
        <v>0</v>
      </c>
      <c r="F48" s="50"/>
      <c r="G48" s="53"/>
      <c r="H48" s="50"/>
      <c r="I48" s="53"/>
      <c r="J48" s="53"/>
    </row>
    <row r="49" spans="1:10" hidden="1">
      <c r="A49" s="36"/>
      <c r="B49" s="54">
        <v>45666</v>
      </c>
      <c r="C49" s="50"/>
      <c r="D49" s="51"/>
      <c r="E49" s="52">
        <f t="shared" si="0"/>
        <v>0</v>
      </c>
      <c r="F49" s="50"/>
      <c r="G49" s="53"/>
      <c r="H49" s="60"/>
      <c r="I49" s="51"/>
      <c r="J49" s="61"/>
    </row>
    <row r="50" spans="1:10" hidden="1">
      <c r="A50" s="36"/>
      <c r="B50" s="54">
        <v>45667</v>
      </c>
      <c r="C50" s="50"/>
      <c r="D50" s="51"/>
      <c r="E50" s="52">
        <f t="shared" si="0"/>
        <v>0</v>
      </c>
      <c r="F50" s="50"/>
      <c r="G50" s="53"/>
      <c r="H50" s="60"/>
      <c r="I50" s="53"/>
      <c r="J50" s="53"/>
    </row>
    <row r="51" spans="1:10" hidden="1">
      <c r="A51" s="36"/>
      <c r="B51" s="54">
        <v>45670</v>
      </c>
      <c r="C51" s="62"/>
      <c r="D51" s="51"/>
      <c r="E51" s="52">
        <f t="shared" si="0"/>
        <v>0</v>
      </c>
      <c r="F51" s="62"/>
      <c r="G51" s="53"/>
      <c r="H51" s="62"/>
      <c r="I51" s="51"/>
      <c r="J51" s="64"/>
    </row>
    <row r="52" spans="1:10" ht="15" hidden="1" thickBot="1">
      <c r="A52" s="36"/>
      <c r="B52" s="55">
        <v>45671</v>
      </c>
      <c r="C52" s="56"/>
      <c r="D52" s="57"/>
      <c r="E52" s="63">
        <f t="shared" si="0"/>
        <v>0</v>
      </c>
      <c r="F52" s="56"/>
      <c r="G52" s="58"/>
      <c r="H52" s="56"/>
      <c r="I52" s="57"/>
      <c r="J52" s="65" t="e">
        <f>SUM(E48:E52)/SUM(C48:C52)</f>
        <v>#DIV/0!</v>
      </c>
    </row>
    <row r="53" spans="1:10" hidden="1">
      <c r="A53" s="36"/>
      <c r="B53" s="54">
        <v>45672</v>
      </c>
      <c r="C53" s="50"/>
      <c r="D53" s="51"/>
      <c r="E53" s="52">
        <f t="shared" si="0"/>
        <v>0</v>
      </c>
      <c r="F53" s="50"/>
      <c r="G53" s="53"/>
      <c r="H53" s="50"/>
      <c r="I53" s="53"/>
      <c r="J53" s="53"/>
    </row>
    <row r="54" spans="1:10" hidden="1">
      <c r="A54" s="36"/>
      <c r="B54" s="54">
        <v>45673</v>
      </c>
      <c r="C54" s="50"/>
      <c r="D54" s="51"/>
      <c r="E54" s="52">
        <f t="shared" si="0"/>
        <v>0</v>
      </c>
      <c r="F54" s="50"/>
      <c r="G54" s="53"/>
      <c r="H54" s="60"/>
      <c r="I54" s="51"/>
      <c r="J54" s="61"/>
    </row>
    <row r="55" spans="1:10" hidden="1">
      <c r="A55" s="36"/>
      <c r="B55" s="54">
        <v>45674</v>
      </c>
      <c r="C55" s="50"/>
      <c r="D55" s="51"/>
      <c r="E55" s="52">
        <f t="shared" si="0"/>
        <v>0</v>
      </c>
      <c r="F55" s="50"/>
      <c r="G55" s="53"/>
      <c r="H55" s="60"/>
      <c r="I55" s="53"/>
      <c r="J55" s="53"/>
    </row>
    <row r="56" spans="1:10" hidden="1">
      <c r="A56" s="36"/>
      <c r="B56" s="54">
        <v>45677</v>
      </c>
      <c r="C56" s="62"/>
      <c r="D56" s="51"/>
      <c r="E56" s="52">
        <f t="shared" si="0"/>
        <v>0</v>
      </c>
      <c r="F56" s="62"/>
      <c r="G56" s="53"/>
      <c r="H56" s="62"/>
      <c r="I56" s="51"/>
      <c r="J56" s="64"/>
    </row>
    <row r="57" spans="1:10" ht="15" hidden="1" thickBot="1">
      <c r="A57" s="36"/>
      <c r="B57" s="55">
        <v>45678</v>
      </c>
      <c r="C57" s="56"/>
      <c r="D57" s="57"/>
      <c r="E57" s="63">
        <f t="shared" si="0"/>
        <v>0</v>
      </c>
      <c r="F57" s="56"/>
      <c r="G57" s="58"/>
      <c r="H57" s="56"/>
      <c r="I57" s="57"/>
      <c r="J57" s="65" t="e">
        <f>SUM(E53:E57)/SUM(C53:C57)</f>
        <v>#DIV/0!</v>
      </c>
    </row>
    <row r="58" spans="1:10" hidden="1">
      <c r="A58" s="36"/>
      <c r="B58" s="54">
        <v>45679</v>
      </c>
      <c r="C58" s="50"/>
      <c r="D58" s="51"/>
      <c r="E58" s="52">
        <f t="shared" si="0"/>
        <v>0</v>
      </c>
      <c r="F58" s="50"/>
      <c r="G58" s="53"/>
      <c r="H58" s="50"/>
      <c r="I58" s="53"/>
      <c r="J58" s="53"/>
    </row>
    <row r="59" spans="1:10" hidden="1">
      <c r="A59" s="36"/>
      <c r="B59" s="54">
        <v>45680</v>
      </c>
      <c r="C59" s="50"/>
      <c r="D59" s="51"/>
      <c r="E59" s="52">
        <f t="shared" si="0"/>
        <v>0</v>
      </c>
      <c r="F59" s="50"/>
      <c r="G59" s="53"/>
      <c r="H59" s="60"/>
      <c r="I59" s="51"/>
      <c r="J59" s="61"/>
    </row>
    <row r="60" spans="1:10" hidden="1">
      <c r="A60" s="36"/>
      <c r="B60" s="54">
        <v>45681</v>
      </c>
      <c r="C60" s="50"/>
      <c r="D60" s="51"/>
      <c r="E60" s="52">
        <f t="shared" si="0"/>
        <v>0</v>
      </c>
      <c r="F60" s="50"/>
      <c r="G60" s="53"/>
      <c r="H60" s="60"/>
      <c r="I60" s="53"/>
      <c r="J60" s="53"/>
    </row>
    <row r="61" spans="1:10" hidden="1">
      <c r="A61" s="36"/>
      <c r="B61" s="54">
        <v>45684</v>
      </c>
      <c r="C61" s="62"/>
      <c r="D61" s="51"/>
      <c r="E61" s="52">
        <f t="shared" si="0"/>
        <v>0</v>
      </c>
      <c r="F61" s="62"/>
      <c r="G61" s="53"/>
      <c r="H61" s="62"/>
      <c r="I61" s="51"/>
      <c r="J61" s="64"/>
    </row>
    <row r="62" spans="1:10" ht="15" hidden="1" thickBot="1">
      <c r="A62" s="36"/>
      <c r="B62" s="55">
        <v>45685</v>
      </c>
      <c r="C62" s="56"/>
      <c r="D62" s="57"/>
      <c r="E62" s="63">
        <f t="shared" si="0"/>
        <v>0</v>
      </c>
      <c r="F62" s="56"/>
      <c r="G62" s="58"/>
      <c r="H62" s="56"/>
      <c r="I62" s="57"/>
      <c r="J62" s="65" t="e">
        <f>SUM(E58:E62)/SUM(C58:C62)</f>
        <v>#DIV/0!</v>
      </c>
    </row>
    <row r="63" spans="1:10" hidden="1">
      <c r="A63" s="36"/>
      <c r="B63" s="54">
        <v>45686</v>
      </c>
      <c r="C63" s="50"/>
      <c r="D63" s="51"/>
      <c r="E63" s="52">
        <f t="shared" si="0"/>
        <v>0</v>
      </c>
      <c r="F63" s="50"/>
      <c r="G63" s="53"/>
      <c r="H63" s="50"/>
      <c r="I63" s="53"/>
      <c r="J63" s="53"/>
    </row>
    <row r="64" spans="1:10" hidden="1">
      <c r="A64" s="36"/>
      <c r="B64" s="54">
        <v>45687</v>
      </c>
      <c r="C64" s="50"/>
      <c r="D64" s="51"/>
      <c r="E64" s="52">
        <f t="shared" si="0"/>
        <v>0</v>
      </c>
      <c r="F64" s="50"/>
      <c r="G64" s="53"/>
      <c r="H64" s="60"/>
      <c r="I64" s="51"/>
      <c r="J64" s="61"/>
    </row>
    <row r="65" spans="1:10" hidden="1">
      <c r="A65" s="36"/>
      <c r="B65" s="54">
        <v>45688</v>
      </c>
      <c r="C65" s="50"/>
      <c r="D65" s="51"/>
      <c r="E65" s="52">
        <f t="shared" si="0"/>
        <v>0</v>
      </c>
      <c r="F65" s="50"/>
      <c r="G65" s="53"/>
      <c r="H65" s="60"/>
      <c r="I65" s="53"/>
      <c r="J65" s="53"/>
    </row>
    <row r="66" spans="1:10" ht="15" hidden="1" thickBot="1">
      <c r="A66" s="36"/>
      <c r="B66" s="54">
        <v>45691</v>
      </c>
      <c r="C66" s="62"/>
      <c r="D66" s="51"/>
      <c r="E66" s="52">
        <f t="shared" si="0"/>
        <v>0</v>
      </c>
      <c r="F66" s="62"/>
      <c r="G66" s="53"/>
      <c r="H66" s="62"/>
      <c r="I66" s="51"/>
      <c r="J66" s="64"/>
    </row>
    <row r="67" spans="1:10" ht="15" thickBot="1">
      <c r="A67" s="35"/>
      <c r="B67" s="66" t="s">
        <v>6</v>
      </c>
      <c r="C67" s="67">
        <f>SUM(C12:C66)</f>
        <v>73684</v>
      </c>
      <c r="D67" s="68"/>
      <c r="E67" s="59">
        <f>SUM(E12:E66)</f>
        <v>371487.58770000003</v>
      </c>
      <c r="F67" s="68"/>
      <c r="G67" s="69"/>
      <c r="H67" s="68"/>
      <c r="I67" s="68"/>
      <c r="J67" s="70"/>
    </row>
    <row r="68" spans="1:10">
      <c r="E68" s="71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34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35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36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37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38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39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40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41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42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43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44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45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46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47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47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48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49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50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51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52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53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54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55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56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57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57</v>
      </c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58</v>
      </c>
      <c r="K12" s="19" t="s">
        <v>32</v>
      </c>
      <c r="L12" s="20" t="s">
        <v>33</v>
      </c>
      <c r="M12" s="20" t="s">
        <v>59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60</v>
      </c>
      <c r="K13" s="19" t="s">
        <v>32</v>
      </c>
      <c r="L13" s="20" t="s">
        <v>33</v>
      </c>
      <c r="M13" s="20" t="s">
        <v>61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62</v>
      </c>
      <c r="K14" s="19" t="s">
        <v>32</v>
      </c>
      <c r="L14" s="20" t="s">
        <v>33</v>
      </c>
      <c r="M14" s="20" t="s">
        <v>63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60</v>
      </c>
      <c r="K15" s="19" t="s">
        <v>32</v>
      </c>
      <c r="L15" s="20" t="s">
        <v>33</v>
      </c>
      <c r="M15" s="20" t="s">
        <v>64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65</v>
      </c>
      <c r="K16" s="19" t="s">
        <v>32</v>
      </c>
      <c r="L16" s="20" t="s">
        <v>33</v>
      </c>
      <c r="M16" s="20" t="s">
        <v>66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67</v>
      </c>
      <c r="K17" s="19" t="s">
        <v>32</v>
      </c>
      <c r="L17" s="20" t="s">
        <v>33</v>
      </c>
      <c r="M17" s="20" t="s">
        <v>68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67</v>
      </c>
      <c r="K18" s="19" t="s">
        <v>32</v>
      </c>
      <c r="L18" s="20" t="s">
        <v>33</v>
      </c>
      <c r="M18" s="20" t="s">
        <v>69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67</v>
      </c>
      <c r="K19" s="19" t="s">
        <v>32</v>
      </c>
      <c r="L19" s="20" t="s">
        <v>33</v>
      </c>
      <c r="M19" s="20" t="s">
        <v>70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67</v>
      </c>
      <c r="K20" s="19" t="s">
        <v>32</v>
      </c>
      <c r="L20" s="20" t="s">
        <v>33</v>
      </c>
      <c r="M20" s="20" t="s">
        <v>71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67</v>
      </c>
      <c r="K21" s="19" t="s">
        <v>32</v>
      </c>
      <c r="L21" s="20" t="s">
        <v>33</v>
      </c>
      <c r="M21" s="20" t="s">
        <v>72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73</v>
      </c>
      <c r="K22" s="19" t="s">
        <v>32</v>
      </c>
      <c r="L22" s="20" t="s">
        <v>33</v>
      </c>
      <c r="M22" s="20" t="s">
        <v>74</v>
      </c>
    </row>
    <row r="23" spans="1:13" ht="14.45">
      <c r="A23" s="1"/>
      <c r="B23" s="2" t="s">
        <v>27</v>
      </c>
      <c r="C23" s="2" t="s">
        <v>75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76</v>
      </c>
      <c r="K23" s="19" t="s">
        <v>32</v>
      </c>
      <c r="L23" s="20" t="s">
        <v>33</v>
      </c>
      <c r="M23" s="20" t="s">
        <v>77</v>
      </c>
    </row>
    <row r="24" spans="1:13" ht="14.45">
      <c r="A24" s="1"/>
      <c r="B24" s="2" t="s">
        <v>27</v>
      </c>
      <c r="C24" s="2" t="s">
        <v>75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76</v>
      </c>
      <c r="K24" s="19" t="s">
        <v>32</v>
      </c>
      <c r="L24" s="20" t="s">
        <v>33</v>
      </c>
      <c r="M24" s="20" t="s">
        <v>78</v>
      </c>
    </row>
    <row r="25" spans="1:13" ht="14.45">
      <c r="A25" s="1"/>
      <c r="B25" s="2" t="s">
        <v>27</v>
      </c>
      <c r="C25" s="2" t="s">
        <v>75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79</v>
      </c>
      <c r="K25" s="19" t="s">
        <v>32</v>
      </c>
      <c r="L25" s="20" t="s">
        <v>33</v>
      </c>
      <c r="M25" s="20" t="s">
        <v>80</v>
      </c>
    </row>
    <row r="26" spans="1:13" ht="14.4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4.4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81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82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83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84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81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85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86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81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87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88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89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90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91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92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81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93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94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95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96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97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81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98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99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100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101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102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103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104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105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81</v>
      </c>
      <c r="M41" s="20"/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106</v>
      </c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81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107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108</v>
      </c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109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110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81</v>
      </c>
      <c r="M48" s="27"/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111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112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113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81</v>
      </c>
      <c r="M52" s="27"/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114</v>
      </c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81</v>
      </c>
      <c r="M54" s="20"/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115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116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81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117</v>
      </c>
      <c r="N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118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119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120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121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122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123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124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81</v>
      </c>
      <c r="M19" s="20"/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125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126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127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128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129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81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130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131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132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133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134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135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136</v>
      </c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137</v>
      </c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138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139</v>
      </c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140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141</v>
      </c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142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143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144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145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81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81</v>
      </c>
      <c r="M43" s="20"/>
    </row>
    <row r="44" spans="1:14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146</v>
      </c>
      <c r="N44" s="32"/>
    </row>
    <row r="45" spans="1:14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81</v>
      </c>
      <c r="M45" s="27"/>
      <c r="N45" s="32"/>
    </row>
    <row r="46" spans="1:14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147</v>
      </c>
      <c r="N46" s="32"/>
    </row>
    <row r="47" spans="1:14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148</v>
      </c>
      <c r="N47" s="32"/>
    </row>
    <row r="48" spans="1:14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148</v>
      </c>
      <c r="N48" s="32"/>
    </row>
    <row r="49" spans="1:14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149</v>
      </c>
      <c r="N49" s="32"/>
    </row>
    <row r="50" spans="1:14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150</v>
      </c>
      <c r="N50" s="32"/>
    </row>
    <row r="51" spans="1:14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151</v>
      </c>
      <c r="N51" s="32"/>
    </row>
    <row r="52" spans="1:14" ht="14.4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152</v>
      </c>
      <c r="N52" s="32"/>
    </row>
    <row r="53" spans="1:14" ht="14.4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81</v>
      </c>
      <c r="M53" s="27"/>
      <c r="N53" s="32"/>
    </row>
    <row r="54" spans="1:14" ht="14.4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153</v>
      </c>
      <c r="N54" s="20"/>
    </row>
    <row r="55" spans="1:14" ht="14.4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154</v>
      </c>
      <c r="N55" s="20"/>
    </row>
    <row r="56" spans="1:14" ht="14.4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155</v>
      </c>
      <c r="N56" s="20"/>
    </row>
    <row r="57" spans="1:14" ht="14.4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81</v>
      </c>
      <c r="M57" s="20"/>
      <c r="N57" s="20"/>
    </row>
    <row r="58" spans="1:14" ht="14.4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156</v>
      </c>
      <c r="N58" s="20"/>
    </row>
    <row r="59" spans="1:14" ht="14.4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157</v>
      </c>
      <c r="N59" s="20"/>
    </row>
    <row r="60" spans="1:14" ht="14.4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158</v>
      </c>
      <c r="N60" s="20"/>
    </row>
    <row r="61" spans="1:14" ht="14.4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159</v>
      </c>
      <c r="N61" s="20"/>
    </row>
    <row r="62" spans="1:14" ht="14.4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160</v>
      </c>
      <c r="N62" s="20"/>
    </row>
    <row r="63" spans="1:14" ht="14.4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161</v>
      </c>
      <c r="N63" s="20"/>
    </row>
    <row r="64" spans="1:14" ht="14.4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162</v>
      </c>
      <c r="N64" s="20"/>
    </row>
    <row r="65" spans="1:14" ht="14.4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163</v>
      </c>
      <c r="N65" s="20"/>
    </row>
    <row r="66" spans="1:14" ht="14.4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164</v>
      </c>
      <c r="N66" s="20"/>
    </row>
    <row r="67" spans="1:14" ht="14.4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165</v>
      </c>
      <c r="N67" s="20"/>
    </row>
    <row r="68" spans="1:14" ht="14.4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166</v>
      </c>
      <c r="N68" s="20"/>
    </row>
    <row r="69" spans="1:14" ht="14.4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167</v>
      </c>
      <c r="N69" s="20"/>
    </row>
    <row r="70" spans="1:14" ht="14.4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168</v>
      </c>
      <c r="N70" s="20"/>
    </row>
    <row r="71" spans="1:14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169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170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170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81</v>
      </c>
      <c r="M15" s="20"/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81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171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172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173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174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175</v>
      </c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176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81</v>
      </c>
      <c r="M23" s="20"/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81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81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81</v>
      </c>
      <c r="M26" s="20"/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177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178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81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179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180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181</v>
      </c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182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183</v>
      </c>
    </row>
    <row r="35" spans="1:13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184</v>
      </c>
    </row>
    <row r="36" spans="1:13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185</v>
      </c>
    </row>
    <row r="37" spans="1:13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186</v>
      </c>
    </row>
    <row r="38" spans="1:13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81</v>
      </c>
      <c r="M38" s="20"/>
    </row>
    <row r="39" spans="1:13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187</v>
      </c>
    </row>
    <row r="40" spans="1:13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188</v>
      </c>
    </row>
    <row r="41" spans="1:13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189</v>
      </c>
    </row>
    <row r="42" spans="1:13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190</v>
      </c>
    </row>
    <row r="43" spans="1:13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191</v>
      </c>
    </row>
    <row r="44" spans="1:13" ht="14.4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192</v>
      </c>
    </row>
    <row r="45" spans="1:13" ht="14.4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193</v>
      </c>
    </row>
    <row r="46" spans="1:13" ht="14.4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81</v>
      </c>
      <c r="M46" s="20"/>
    </row>
    <row r="47" spans="1:13" ht="14.4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194</v>
      </c>
    </row>
    <row r="48" spans="1:13" ht="14.4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195</v>
      </c>
    </row>
    <row r="49" spans="1:13" ht="14.4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196</v>
      </c>
    </row>
    <row r="50" spans="1:13" ht="14.4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81</v>
      </c>
      <c r="M50" s="20"/>
    </row>
    <row r="51" spans="1:13" ht="14.4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197</v>
      </c>
    </row>
    <row r="52" spans="1:13" ht="14.4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198</v>
      </c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199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81</v>
      </c>
      <c r="M14" s="20"/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200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81</v>
      </c>
      <c r="M16" s="20"/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201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202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203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204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81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205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206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207</v>
      </c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81</v>
      </c>
      <c r="M25" s="20"/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208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81</v>
      </c>
      <c r="M27" s="20"/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209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210</v>
      </c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81</v>
      </c>
      <c r="M30" s="20"/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81</v>
      </c>
      <c r="M31" s="20"/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81</v>
      </c>
      <c r="M32" s="20"/>
    </row>
    <row r="33" spans="1:13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211</v>
      </c>
    </row>
    <row r="34" spans="1:13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212</v>
      </c>
    </row>
    <row r="35" spans="1:13" ht="14.4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4.4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4.4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4.4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4.4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4.4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4.4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4.4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4.4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4.4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4.4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4.4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4.4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4.4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4.4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4.4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4.4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4.45">
      <c r="A3" s="1"/>
      <c r="B3" s="1"/>
      <c r="C3" s="1"/>
      <c r="D3" s="7"/>
      <c r="E3" s="5"/>
      <c r="F3" s="27"/>
      <c r="G3" s="30"/>
    </row>
    <row r="4" spans="1:13" ht="14.45">
      <c r="A4" s="1"/>
      <c r="B4" s="1"/>
      <c r="C4" s="1"/>
      <c r="D4" s="7"/>
      <c r="E4" s="5"/>
      <c r="F4" s="27"/>
      <c r="G4" s="30"/>
    </row>
    <row r="5" spans="1:13" ht="14.45">
      <c r="A5" s="1"/>
      <c r="B5" s="1"/>
      <c r="C5" s="1"/>
      <c r="D5" s="7"/>
      <c r="E5" s="5"/>
      <c r="F5" s="27"/>
      <c r="G5" s="30"/>
    </row>
    <row r="6" spans="1:13" ht="14.45">
      <c r="A6" s="1"/>
      <c r="B6" s="1"/>
      <c r="C6" s="1"/>
      <c r="D6" s="24"/>
      <c r="E6" s="5"/>
      <c r="F6" s="27"/>
      <c r="G6" s="30"/>
    </row>
    <row r="7" spans="1:13" ht="14.45">
      <c r="A7" s="1"/>
      <c r="B7" s="1"/>
      <c r="C7" s="1"/>
      <c r="D7" s="7"/>
      <c r="E7" s="5"/>
      <c r="F7" s="27"/>
      <c r="G7" s="30"/>
    </row>
    <row r="8" spans="1:13" ht="14.45">
      <c r="A8" s="1"/>
      <c r="B8" s="1"/>
      <c r="C8" s="1"/>
      <c r="D8" s="7"/>
      <c r="E8" s="5"/>
      <c r="F8" s="27"/>
      <c r="G8" s="30"/>
    </row>
    <row r="9" spans="1:13" ht="14.45">
      <c r="A9" s="1"/>
      <c r="B9" s="1"/>
      <c r="C9" s="1"/>
      <c r="D9" s="7"/>
      <c r="E9" s="5"/>
      <c r="F9" s="27"/>
      <c r="G9" s="30"/>
    </row>
    <row r="10" spans="1:13" ht="1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81</v>
      </c>
      <c r="M12" s="20"/>
    </row>
    <row r="13" spans="1:13" ht="14.4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81</v>
      </c>
    </row>
    <row r="14" spans="1:13" ht="14.4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213</v>
      </c>
    </row>
    <row r="15" spans="1:13" ht="14.4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214</v>
      </c>
    </row>
    <row r="16" spans="1:13" ht="14.4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215</v>
      </c>
    </row>
    <row r="17" spans="1:13" ht="14.4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216</v>
      </c>
    </row>
    <row r="18" spans="1:13" ht="14.4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217</v>
      </c>
    </row>
    <row r="19" spans="1:13" ht="14.4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217</v>
      </c>
    </row>
    <row r="20" spans="1:13" ht="14.4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218</v>
      </c>
    </row>
    <row r="21" spans="1:13" ht="14.4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81</v>
      </c>
      <c r="M21" s="20"/>
    </row>
    <row r="22" spans="1:13" ht="14.4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219</v>
      </c>
    </row>
    <row r="23" spans="1:13" ht="14.4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220</v>
      </c>
    </row>
    <row r="24" spans="1:13" ht="14.4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81</v>
      </c>
      <c r="M24" s="20"/>
    </row>
    <row r="25" spans="1:13" ht="14.4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221</v>
      </c>
    </row>
    <row r="26" spans="1:13" ht="14.4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222</v>
      </c>
    </row>
    <row r="27" spans="1:13" ht="14.4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223</v>
      </c>
    </row>
    <row r="28" spans="1:13" ht="14.4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224</v>
      </c>
    </row>
    <row r="29" spans="1:13" ht="14.4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81</v>
      </c>
      <c r="M29" s="20"/>
    </row>
    <row r="30" spans="1:13" ht="14.4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225</v>
      </c>
    </row>
    <row r="31" spans="1:13" ht="14.4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226</v>
      </c>
    </row>
    <row r="32" spans="1:13" ht="14.4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81</v>
      </c>
      <c r="M32" s="20"/>
    </row>
    <row r="33" spans="1:14" ht="14.4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81</v>
      </c>
      <c r="M33" s="20"/>
    </row>
    <row r="34" spans="1:14" ht="14.4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227</v>
      </c>
    </row>
    <row r="35" spans="1:14" ht="14.4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81</v>
      </c>
      <c r="M35" s="20"/>
    </row>
    <row r="36" spans="1:14" ht="14.4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228</v>
      </c>
    </row>
    <row r="37" spans="1:14" ht="14.4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81</v>
      </c>
      <c r="M37" s="20"/>
    </row>
    <row r="38" spans="1:14" ht="14.4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229</v>
      </c>
    </row>
    <row r="39" spans="1:14" ht="14.4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230</v>
      </c>
    </row>
    <row r="40" spans="1:14" ht="14.4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231</v>
      </c>
    </row>
    <row r="41" spans="1:14" ht="14.4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232</v>
      </c>
    </row>
    <row r="42" spans="1:14" ht="14.4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81</v>
      </c>
      <c r="M42" s="20"/>
    </row>
    <row r="43" spans="1:14" ht="14.4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233</v>
      </c>
    </row>
    <row r="44" spans="1:14" ht="14.45">
      <c r="A44" s="1"/>
      <c r="B44" s="2" t="s">
        <v>27</v>
      </c>
      <c r="C44" s="2" t="s">
        <v>234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235</v>
      </c>
      <c r="N44" s="20"/>
    </row>
    <row r="45" spans="1:14" ht="14.45">
      <c r="A45" s="1"/>
      <c r="B45" s="2" t="s">
        <v>27</v>
      </c>
      <c r="C45" s="2" t="s">
        <v>236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237</v>
      </c>
      <c r="N45" s="38"/>
    </row>
    <row r="46" spans="1:14" ht="14.45">
      <c r="A46" s="1"/>
      <c r="B46" s="2" t="s">
        <v>27</v>
      </c>
      <c r="C46" s="2" t="s">
        <v>238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239</v>
      </c>
      <c r="N46" s="38"/>
    </row>
    <row r="47" spans="1:14" ht="14.45">
      <c r="A47" s="1"/>
      <c r="B47" s="2" t="s">
        <v>27</v>
      </c>
      <c r="C47" s="2" t="s">
        <v>240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81</v>
      </c>
      <c r="M47" s="20"/>
      <c r="N47" s="38"/>
    </row>
    <row r="48" spans="1:14" ht="14.45">
      <c r="A48" s="1"/>
      <c r="B48" s="2" t="s">
        <v>27</v>
      </c>
      <c r="C48" s="2" t="s">
        <v>241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81</v>
      </c>
      <c r="M48" s="20"/>
      <c r="N48" s="38"/>
    </row>
    <row r="49" spans="1:14" ht="14.45">
      <c r="A49" s="1"/>
      <c r="B49" s="2" t="s">
        <v>27</v>
      </c>
      <c r="C49" s="2" t="s">
        <v>242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243</v>
      </c>
      <c r="N49" s="38"/>
    </row>
    <row r="50" spans="1:14" ht="14.45">
      <c r="A50" s="1"/>
      <c r="B50" s="2" t="s">
        <v>27</v>
      </c>
      <c r="C50" s="2" t="s">
        <v>244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245</v>
      </c>
      <c r="N50" s="38"/>
    </row>
    <row r="51" spans="1:14" ht="14.4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4.4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4.4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4.4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4.4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4.4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4.4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4.4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4.4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4.4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4.4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4.4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4.4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4.4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27"/>
      <c r="G964" s="30"/>
    </row>
    <row r="965" spans="1:12" ht="14.45">
      <c r="A965" s="1"/>
      <c r="B965" s="3"/>
      <c r="C965" s="2"/>
      <c r="D965" s="7"/>
      <c r="E965" s="5"/>
      <c r="F965" s="27"/>
      <c r="G965" s="30"/>
    </row>
    <row r="966" spans="1:12" ht="14.45">
      <c r="A966" s="1"/>
      <c r="B966" s="3"/>
      <c r="C966" s="2"/>
      <c r="D966" s="7"/>
      <c r="E966" s="5"/>
      <c r="F966" s="27"/>
      <c r="G966" s="30"/>
    </row>
    <row r="967" spans="1:12" ht="14.45">
      <c r="A967" s="1"/>
      <c r="B967" s="3"/>
      <c r="C967" s="2"/>
      <c r="D967" s="7"/>
      <c r="E967" s="5"/>
      <c r="F967" s="27"/>
      <c r="G967" s="30"/>
    </row>
    <row r="968" spans="1:12" ht="14.45">
      <c r="A968" s="1"/>
      <c r="B968" s="3"/>
      <c r="C968" s="2"/>
      <c r="D968" s="7"/>
      <c r="E968" s="5"/>
      <c r="F968" s="27"/>
      <c r="G968" s="30"/>
    </row>
    <row r="969" spans="1:12" ht="14.45">
      <c r="A969" s="1"/>
      <c r="B969" s="3"/>
      <c r="C969" s="2"/>
      <c r="D969" s="7"/>
      <c r="E969" s="5"/>
      <c r="F969" s="27"/>
      <c r="G969" s="30"/>
    </row>
    <row r="970" spans="1:12" ht="14.45">
      <c r="A970" s="1"/>
      <c r="B970" s="3"/>
      <c r="C970" s="2"/>
      <c r="D970" s="7"/>
      <c r="E970" s="5"/>
      <c r="F970" s="27"/>
      <c r="G970" s="30"/>
    </row>
    <row r="971" spans="1:12" ht="14.45">
      <c r="A971" s="1"/>
      <c r="B971" s="3"/>
      <c r="C971" s="2"/>
      <c r="D971" s="7"/>
      <c r="E971" s="5"/>
      <c r="F971" s="27"/>
      <c r="G971" s="30"/>
    </row>
    <row r="972" spans="1:12" ht="14.45">
      <c r="A972" s="1"/>
      <c r="B972" s="3"/>
      <c r="C972" s="2"/>
      <c r="D972" s="7"/>
      <c r="E972" s="5"/>
      <c r="F972" s="27"/>
      <c r="G972" s="30"/>
    </row>
    <row r="973" spans="1:12" ht="14.45">
      <c r="A973" s="1"/>
      <c r="B973" s="3"/>
      <c r="C973" s="2"/>
      <c r="D973" s="7"/>
      <c r="E973" s="5"/>
      <c r="F973" s="27"/>
      <c r="G973" s="30"/>
    </row>
    <row r="974" spans="1:12" ht="14.45">
      <c r="A974" s="1"/>
      <c r="B974" s="3"/>
      <c r="C974" s="2"/>
      <c r="D974" s="7"/>
      <c r="E974" s="5"/>
      <c r="F974" s="27"/>
      <c r="G974" s="30"/>
    </row>
    <row r="975" spans="1:12" ht="14.45">
      <c r="A975" s="1"/>
      <c r="B975" s="3"/>
      <c r="C975" s="2"/>
      <c r="D975" s="7"/>
      <c r="E975" s="5"/>
      <c r="F975" s="27"/>
      <c r="G975" s="30"/>
    </row>
    <row r="976" spans="1:12" ht="14.45">
      <c r="A976" s="1"/>
      <c r="B976" s="3"/>
      <c r="C976" s="2"/>
      <c r="D976" s="7"/>
      <c r="E976" s="5"/>
      <c r="F976" s="27"/>
      <c r="G976" s="30"/>
    </row>
    <row r="977" spans="1:7" ht="14.45">
      <c r="A977" s="1"/>
      <c r="B977" s="3"/>
      <c r="C977" s="2"/>
      <c r="D977" s="7"/>
      <c r="E977" s="5"/>
      <c r="F977" s="27"/>
      <c r="G977" s="30"/>
    </row>
    <row r="978" spans="1:7" ht="14.45">
      <c r="A978" s="1"/>
      <c r="B978" s="3"/>
      <c r="C978" s="2"/>
      <c r="D978" s="7"/>
      <c r="E978" s="5"/>
      <c r="F978" s="27"/>
      <c r="G978" s="30"/>
    </row>
    <row r="979" spans="1:7" ht="14.45">
      <c r="A979" s="1"/>
      <c r="B979" s="3"/>
      <c r="C979" s="2"/>
      <c r="D979" s="7"/>
      <c r="E979" s="5"/>
      <c r="F979" s="27"/>
      <c r="G979" s="30"/>
    </row>
    <row r="980" spans="1:7" ht="14.45">
      <c r="A980" s="1"/>
      <c r="B980" s="3"/>
      <c r="C980" s="2"/>
      <c r="D980" s="7"/>
      <c r="E980" s="5"/>
      <c r="F980" s="27"/>
      <c r="G980" s="30"/>
    </row>
    <row r="981" spans="1:7" ht="14.45">
      <c r="A981" s="1"/>
      <c r="B981" s="3"/>
      <c r="C981" s="2"/>
      <c r="D981" s="7"/>
      <c r="E981" s="5"/>
      <c r="F981" s="27"/>
      <c r="G981" s="30"/>
    </row>
    <row r="982" spans="1:7" ht="14.45">
      <c r="A982" s="1"/>
      <c r="B982" s="3"/>
      <c r="C982" s="2"/>
      <c r="D982" s="7"/>
      <c r="E982" s="5"/>
      <c r="F982" s="27"/>
      <c r="G982" s="30"/>
    </row>
    <row r="983" spans="1:7" ht="14.45">
      <c r="A983" s="1"/>
      <c r="B983" s="3"/>
      <c r="C983" s="2"/>
      <c r="D983" s="7"/>
      <c r="E983" s="5"/>
      <c r="F983" s="27"/>
      <c r="G983" s="30"/>
    </row>
    <row r="984" spans="1:7" ht="14.45">
      <c r="A984" s="1"/>
      <c r="B984" s="3"/>
      <c r="C984" s="2"/>
      <c r="D984" s="7"/>
      <c r="E984" s="5"/>
      <c r="F984" s="27"/>
      <c r="G984" s="30"/>
    </row>
    <row r="985" spans="1:7" ht="14.45">
      <c r="A985" s="1"/>
      <c r="B985" s="3"/>
      <c r="C985" s="2"/>
      <c r="D985" s="7"/>
      <c r="E985" s="5"/>
      <c r="F985" s="27"/>
      <c r="G985" s="30"/>
    </row>
    <row r="986" spans="1:7" ht="14.45">
      <c r="A986" s="1"/>
      <c r="B986" s="3"/>
      <c r="C986" s="2"/>
      <c r="D986" s="7"/>
      <c r="E986" s="5"/>
      <c r="F986" s="27"/>
      <c r="G986" s="30"/>
    </row>
    <row r="987" spans="1:7" ht="14.45">
      <c r="A987" s="1"/>
      <c r="B987" s="3"/>
      <c r="C987" s="2"/>
      <c r="D987" s="7"/>
      <c r="E987" s="5"/>
      <c r="F987" s="27"/>
      <c r="G987" s="30"/>
    </row>
    <row r="988" spans="1:7" ht="14.45">
      <c r="A988" s="1"/>
      <c r="B988" s="3"/>
      <c r="C988" s="2"/>
      <c r="D988" s="7"/>
      <c r="E988" s="5"/>
      <c r="F988" s="27"/>
      <c r="G988" s="30"/>
    </row>
    <row r="989" spans="1:7" ht="14.45">
      <c r="A989" s="1"/>
      <c r="B989" s="3"/>
      <c r="C989" s="2"/>
      <c r="D989" s="7"/>
      <c r="E989" s="5"/>
      <c r="F989" s="27"/>
      <c r="G989" s="30"/>
    </row>
    <row r="990" spans="1:7" ht="14.45">
      <c r="A990" s="1"/>
      <c r="B990" s="3"/>
      <c r="C990" s="2"/>
      <c r="D990" s="7"/>
      <c r="E990" s="5"/>
      <c r="F990" s="27"/>
      <c r="G990" s="30"/>
    </row>
    <row r="991" spans="1:7" ht="14.45">
      <c r="A991" s="1"/>
      <c r="B991" s="3"/>
      <c r="C991" s="2"/>
      <c r="D991" s="7"/>
      <c r="E991" s="5"/>
      <c r="F991" s="27"/>
      <c r="G991" s="30"/>
    </row>
    <row r="992" spans="1:7" ht="14.45">
      <c r="A992" s="1"/>
      <c r="B992" s="3"/>
      <c r="C992" s="2"/>
      <c r="D992" s="7"/>
      <c r="E992" s="5"/>
      <c r="F992" s="27"/>
      <c r="G992" s="30"/>
    </row>
    <row r="993" spans="1:7" ht="14.45">
      <c r="A993" s="1"/>
      <c r="B993" s="3"/>
      <c r="C993" s="2"/>
      <c r="D993" s="7"/>
      <c r="E993" s="5"/>
      <c r="F993" s="27"/>
      <c r="G993" s="30"/>
    </row>
    <row r="994" spans="1:7" ht="14.45">
      <c r="A994" s="1"/>
      <c r="B994" s="3"/>
      <c r="C994" s="2"/>
      <c r="D994" s="7"/>
      <c r="E994" s="5"/>
      <c r="F994" s="27"/>
      <c r="G994" s="30"/>
    </row>
    <row r="995" spans="1:7" ht="14.45">
      <c r="A995" s="1"/>
      <c r="B995" s="3"/>
      <c r="C995" s="2"/>
      <c r="D995" s="7"/>
      <c r="E995" s="5"/>
      <c r="F995" s="27"/>
      <c r="G995" s="30"/>
    </row>
    <row r="996" spans="1:7" ht="14.45">
      <c r="A996" s="1"/>
      <c r="B996" s="3"/>
      <c r="C996" s="2"/>
      <c r="D996" s="7"/>
      <c r="E996" s="5"/>
      <c r="F996" s="27"/>
      <c r="G996" s="30"/>
    </row>
    <row r="997" spans="1:7" ht="14.45">
      <c r="A997" s="1"/>
      <c r="B997" s="3"/>
      <c r="C997" s="2"/>
      <c r="D997" s="7"/>
      <c r="E997" s="5"/>
      <c r="F997" s="27"/>
      <c r="G997" s="30"/>
    </row>
    <row r="998" spans="1:7" ht="14.45">
      <c r="A998" s="1"/>
      <c r="B998" s="3"/>
      <c r="C998" s="2"/>
      <c r="D998" s="7"/>
      <c r="E998" s="5"/>
      <c r="F998" s="27"/>
      <c r="G998" s="30"/>
    </row>
    <row r="999" spans="1:7" ht="14.45">
      <c r="A999" s="1"/>
      <c r="B999" s="3"/>
      <c r="C999" s="2"/>
      <c r="D999" s="7"/>
      <c r="E999" s="5"/>
      <c r="F999" s="27"/>
      <c r="G999" s="30"/>
    </row>
    <row r="1000" spans="1:7" ht="14.45">
      <c r="A1000" s="1"/>
      <c r="B1000" s="3"/>
      <c r="C1000" s="2"/>
      <c r="D1000" s="7"/>
      <c r="E1000" s="5"/>
      <c r="F1000" s="27"/>
      <c r="G1000" s="30"/>
    </row>
    <row r="1001" spans="1:7" ht="14.45">
      <c r="A1001" s="1"/>
      <c r="B1001" s="3"/>
      <c r="C1001" s="2"/>
      <c r="D1001" s="7"/>
      <c r="E1001" s="5"/>
      <c r="F1001" s="27"/>
      <c r="G1001" s="30"/>
    </row>
    <row r="1002" spans="1:7" ht="14.45">
      <c r="A1002" s="1"/>
      <c r="B1002" s="3"/>
      <c r="C1002" s="2"/>
      <c r="D1002" s="7"/>
      <c r="E1002" s="5"/>
      <c r="F1002" s="27"/>
      <c r="G1002" s="30"/>
    </row>
    <row r="1003" spans="1:7" ht="14.45">
      <c r="A1003" s="1"/>
      <c r="B1003" s="3"/>
      <c r="C1003" s="2"/>
      <c r="D1003" s="7"/>
      <c r="E1003" s="5"/>
      <c r="F1003" s="27"/>
      <c r="G1003" s="30"/>
    </row>
    <row r="1004" spans="1:7" ht="14.45">
      <c r="A1004" s="1"/>
      <c r="B1004" s="3"/>
      <c r="C1004" s="2"/>
      <c r="D1004" s="7"/>
      <c r="E1004" s="5"/>
      <c r="F1004" s="27"/>
      <c r="G1004" s="30"/>
    </row>
    <row r="1005" spans="1:7" ht="14.45">
      <c r="A1005" s="1"/>
      <c r="B1005" s="3"/>
      <c r="C1005" s="2"/>
      <c r="D1005" s="7"/>
      <c r="E1005" s="5"/>
      <c r="F1005" s="27"/>
      <c r="G1005" s="30"/>
    </row>
    <row r="1006" spans="1:7" ht="14.45">
      <c r="A1006" s="1"/>
      <c r="B1006" s="3"/>
      <c r="C1006" s="2"/>
      <c r="D1006" s="7"/>
      <c r="E1006" s="5"/>
      <c r="F1006" s="27"/>
      <c r="G1006" s="30"/>
    </row>
    <row r="1007" spans="1:7" ht="14.45">
      <c r="A1007" s="1"/>
      <c r="B1007" s="3"/>
      <c r="C1007" s="2"/>
      <c r="D1007" s="7"/>
      <c r="E1007" s="5"/>
      <c r="F1007" s="27"/>
      <c r="G1007" s="30"/>
    </row>
    <row r="1008" spans="1:7" ht="14.45">
      <c r="A1008" s="1"/>
      <c r="B1008" s="3"/>
      <c r="C1008" s="2"/>
      <c r="D1008" s="7"/>
      <c r="E1008" s="5"/>
      <c r="F1008" s="27"/>
      <c r="G1008" s="30"/>
    </row>
    <row r="1009" spans="1:7" ht="14.45">
      <c r="A1009" s="1"/>
      <c r="B1009" s="3"/>
      <c r="C1009" s="2"/>
      <c r="D1009" s="7"/>
      <c r="E1009" s="5"/>
      <c r="F1009" s="27"/>
      <c r="G1009" s="30"/>
    </row>
    <row r="1010" spans="1:7" ht="14.45">
      <c r="A1010" s="1"/>
      <c r="B1010" s="3"/>
      <c r="C1010" s="2"/>
      <c r="D1010" s="7"/>
      <c r="E1010" s="5"/>
      <c r="F1010" s="27"/>
      <c r="G1010" s="30"/>
    </row>
    <row r="1011" spans="1:7" ht="14.45">
      <c r="A1011" s="1"/>
      <c r="B1011" s="3"/>
      <c r="C1011" s="2"/>
      <c r="D1011" s="7"/>
      <c r="E1011" s="5"/>
      <c r="F1011" s="27"/>
      <c r="G1011" s="30"/>
    </row>
    <row r="1012" spans="1:7" ht="14.45">
      <c r="A1012" s="1"/>
      <c r="B1012" s="3"/>
      <c r="C1012" s="2"/>
      <c r="D1012" s="7"/>
      <c r="E1012" s="5"/>
      <c r="F1012" s="27"/>
      <c r="G1012" s="30"/>
    </row>
    <row r="1013" spans="1:7" ht="14.45">
      <c r="A1013" s="1"/>
      <c r="B1013" s="3"/>
      <c r="C1013" s="2"/>
      <c r="D1013" s="7"/>
      <c r="E1013" s="5"/>
      <c r="F1013" s="27"/>
      <c r="G1013" s="30"/>
    </row>
    <row r="1014" spans="1:7" ht="14.45">
      <c r="A1014" s="1"/>
      <c r="B1014" s="3"/>
      <c r="C1014" s="2"/>
      <c r="D1014" s="7"/>
      <c r="E1014" s="5"/>
      <c r="F1014" s="27"/>
      <c r="G1014" s="30"/>
    </row>
    <row r="1015" spans="1:7" ht="14.45">
      <c r="A1015" s="1"/>
      <c r="B1015" s="3"/>
      <c r="C1015" s="2"/>
      <c r="D1015" s="7"/>
      <c r="E1015" s="5"/>
      <c r="F1015" s="27"/>
      <c r="G1015" s="30"/>
    </row>
    <row r="1016" spans="1:7" ht="14.45">
      <c r="A1016" s="1"/>
      <c r="B1016" s="3"/>
      <c r="C1016" s="2"/>
      <c r="D1016" s="7"/>
      <c r="E1016" s="5"/>
      <c r="F1016" s="27"/>
      <c r="G1016" s="30"/>
    </row>
    <row r="1017" spans="1:7" ht="14.45">
      <c r="A1017" s="1"/>
      <c r="B1017" s="3"/>
      <c r="C1017" s="2"/>
      <c r="D1017" s="7"/>
      <c r="E1017" s="5"/>
      <c r="F1017" s="27"/>
      <c r="G1017" s="30"/>
    </row>
    <row r="1018" spans="1:7" ht="14.45">
      <c r="A1018" s="1"/>
      <c r="B1018" s="3"/>
      <c r="C1018" s="2"/>
      <c r="D1018" s="7"/>
      <c r="E1018" s="5"/>
      <c r="F1018" s="27"/>
      <c r="G1018" s="30"/>
    </row>
    <row r="1019" spans="1:7" ht="14.45">
      <c r="A1019" s="1"/>
      <c r="B1019" s="3"/>
      <c r="C1019" s="2"/>
      <c r="D1019" s="7"/>
      <c r="E1019" s="5"/>
      <c r="F1019" s="27"/>
      <c r="G1019" s="30"/>
    </row>
    <row r="1020" spans="1:7" ht="14.45">
      <c r="A1020" s="1"/>
      <c r="B1020" s="3"/>
      <c r="C1020" s="2"/>
      <c r="D1020" s="7"/>
      <c r="E1020" s="5"/>
      <c r="F1020" s="27"/>
      <c r="G1020" s="30"/>
    </row>
    <row r="1021" spans="1:7" ht="14.45">
      <c r="A1021" s="1"/>
      <c r="B1021" s="3"/>
      <c r="C1021" s="2"/>
      <c r="D1021" s="7"/>
      <c r="E1021" s="5"/>
      <c r="F1021" s="27"/>
      <c r="G1021" s="30"/>
    </row>
    <row r="1022" spans="1:7" ht="14.45">
      <c r="A1022" s="1"/>
      <c r="B1022" s="3"/>
      <c r="C1022" s="2"/>
      <c r="D1022" s="7"/>
      <c r="E1022" s="5"/>
      <c r="F1022" s="27"/>
      <c r="G1022" s="30"/>
    </row>
    <row r="1023" spans="1:7" ht="14.45">
      <c r="A1023" s="1"/>
      <c r="B1023" s="3"/>
      <c r="C1023" s="2"/>
      <c r="D1023" s="7"/>
      <c r="E1023" s="5"/>
      <c r="F1023" s="27"/>
      <c r="G1023" s="30"/>
    </row>
    <row r="1024" spans="1:7" ht="14.45">
      <c r="A1024" s="1"/>
      <c r="B1024" s="3"/>
      <c r="C1024" s="2"/>
      <c r="D1024" s="7"/>
      <c r="E1024" s="5"/>
      <c r="F1024" s="27"/>
      <c r="G1024" s="30"/>
    </row>
    <row r="1025" spans="1:7" ht="14.45">
      <c r="A1025" s="1"/>
      <c r="B1025" s="3"/>
      <c r="C1025" s="2"/>
      <c r="D1025" s="7"/>
      <c r="E1025" s="5"/>
      <c r="F1025" s="27"/>
      <c r="G1025" s="30"/>
    </row>
    <row r="1026" spans="1:7" ht="14.45">
      <c r="A1026" s="1"/>
      <c r="B1026" s="3"/>
      <c r="C1026" s="2"/>
      <c r="D1026" s="7"/>
      <c r="E1026" s="5"/>
      <c r="F1026" s="27"/>
      <c r="G1026" s="30"/>
    </row>
    <row r="1027" spans="1:7" ht="14.45">
      <c r="A1027" s="1"/>
      <c r="B1027" s="3"/>
      <c r="C1027" s="2"/>
      <c r="D1027" s="7"/>
      <c r="E1027" s="5"/>
      <c r="F1027" s="27"/>
      <c r="G1027" s="30"/>
    </row>
    <row r="1028" spans="1:7" ht="14.45">
      <c r="A1028" s="1"/>
      <c r="B1028" s="3"/>
      <c r="C1028" s="2"/>
      <c r="D1028" s="7"/>
      <c r="E1028" s="5"/>
      <c r="F1028" s="27"/>
      <c r="G1028" s="30"/>
    </row>
    <row r="1029" spans="1:7" ht="14.45">
      <c r="A1029" s="1"/>
      <c r="B1029" s="3"/>
      <c r="C1029" s="2"/>
      <c r="D1029" s="7"/>
      <c r="E1029" s="5"/>
      <c r="F1029" s="27"/>
      <c r="G1029" s="30"/>
    </row>
    <row r="1030" spans="1:7" ht="14.45">
      <c r="A1030" s="1"/>
      <c r="B1030" s="3"/>
      <c r="C1030" s="2"/>
      <c r="D1030" s="7"/>
      <c r="E1030" s="5"/>
      <c r="F1030" s="27"/>
      <c r="G1030" s="30"/>
    </row>
    <row r="1031" spans="1:7" ht="14.45">
      <c r="A1031" s="1"/>
      <c r="B1031" s="3"/>
      <c r="C1031" s="2"/>
      <c r="D1031" s="7"/>
      <c r="E1031" s="5"/>
      <c r="F1031" s="27"/>
      <c r="G1031" s="30"/>
    </row>
    <row r="1032" spans="1:7" ht="14.45">
      <c r="A1032" s="1"/>
      <c r="B1032" s="3"/>
      <c r="C1032" s="2"/>
      <c r="D1032" s="7"/>
      <c r="E1032" s="5"/>
      <c r="F1032" s="27"/>
      <c r="G1032" s="30"/>
    </row>
    <row r="1033" spans="1:7" ht="14.45">
      <c r="A1033" s="1"/>
      <c r="B1033" s="3"/>
      <c r="C1033" s="2"/>
      <c r="D1033" s="7"/>
      <c r="E1033" s="5"/>
      <c r="F1033" s="27"/>
      <c r="G1033" s="30"/>
    </row>
    <row r="1034" spans="1:7" ht="14.45">
      <c r="A1034" s="1"/>
      <c r="B1034" s="3"/>
      <c r="C1034" s="2"/>
      <c r="D1034" s="7"/>
      <c r="E1034" s="5"/>
      <c r="F1034" s="27"/>
      <c r="G1034" s="30"/>
    </row>
    <row r="1035" spans="1:7" ht="14.45">
      <c r="A1035" s="1"/>
      <c r="B1035" s="3"/>
      <c r="C1035" s="2"/>
      <c r="D1035" s="7"/>
      <c r="E1035" s="5"/>
      <c r="F1035" s="27"/>
      <c r="G1035" s="30"/>
    </row>
    <row r="1036" spans="1:7" ht="14.45">
      <c r="A1036" s="1"/>
      <c r="B1036" s="3"/>
      <c r="C1036" s="2"/>
      <c r="D1036" s="7"/>
      <c r="E1036" s="5"/>
      <c r="F1036" s="27"/>
      <c r="G1036" s="30"/>
    </row>
    <row r="1037" spans="1:7" ht="14.45">
      <c r="A1037" s="1"/>
      <c r="B1037" s="3"/>
      <c r="C1037" s="2"/>
      <c r="D1037" s="7"/>
      <c r="E1037" s="5"/>
      <c r="F1037" s="27"/>
      <c r="G1037" s="30"/>
    </row>
    <row r="1038" spans="1:7" ht="14.45">
      <c r="A1038" s="1"/>
      <c r="B1038" s="3"/>
      <c r="C1038" s="2"/>
      <c r="D1038" s="7"/>
      <c r="E1038" s="5"/>
      <c r="F1038" s="27"/>
      <c r="G1038" s="30"/>
    </row>
    <row r="1039" spans="1:7" ht="14.45">
      <c r="A1039" s="1"/>
      <c r="B1039" s="3"/>
      <c r="C1039" s="2"/>
      <c r="D1039" s="7"/>
      <c r="E1039" s="5"/>
      <c r="F1039" s="27"/>
      <c r="G1039" s="30"/>
    </row>
    <row r="1040" spans="1:7" ht="14.45">
      <c r="A1040" s="1"/>
      <c r="B1040" s="3"/>
      <c r="C1040" s="2"/>
      <c r="D1040" s="7"/>
      <c r="E1040" s="5"/>
      <c r="F1040" s="27"/>
      <c r="G1040" s="30"/>
    </row>
    <row r="1041" spans="1:7" ht="14.45">
      <c r="A1041" s="1"/>
      <c r="B1041" s="3"/>
      <c r="C1041" s="2"/>
      <c r="D1041" s="7"/>
      <c r="E1041" s="5"/>
      <c r="F1041" s="27"/>
      <c r="G1041" s="30"/>
    </row>
    <row r="1042" spans="1:7" ht="14.45">
      <c r="A1042" s="1"/>
      <c r="B1042" s="3"/>
      <c r="C1042" s="2"/>
      <c r="D1042" s="7"/>
      <c r="E1042" s="5"/>
      <c r="F1042" s="27"/>
      <c r="G1042" s="30"/>
    </row>
    <row r="1043" spans="1:7" ht="14.4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FF84301F-888E-4225-8FD2-425713FC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2025-01-08T08:26:15Z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